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5416" windowWidth="11292" windowHeight="631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'Arkusz1'!$A$1:$G$71</definedName>
  </definedNames>
  <calcPr fullCalcOnLoad="1"/>
</workbook>
</file>

<file path=xl/sharedStrings.xml><?xml version="1.0" encoding="utf-8"?>
<sst xmlns="http://schemas.openxmlformats.org/spreadsheetml/2006/main" count="135" uniqueCount="108">
  <si>
    <t>I</t>
  </si>
  <si>
    <t>TRANSPORT I ŁĄCZNOŚĆ</t>
  </si>
  <si>
    <t>1.</t>
  </si>
  <si>
    <t>Drogi publiczne powiatowe</t>
  </si>
  <si>
    <t>Drogi publiczne gminne</t>
  </si>
  <si>
    <t>1.1.</t>
  </si>
  <si>
    <t>ADMINISTRACJA PUBLICZNA</t>
  </si>
  <si>
    <t>Urzędy gmin (miast i miast na prawach powiatu)</t>
  </si>
  <si>
    <t>III</t>
  </si>
  <si>
    <t>IV</t>
  </si>
  <si>
    <t>V</t>
  </si>
  <si>
    <t>GOSPODARKA KOMUNALNA I OCHRONA ŚRODOWISKA</t>
  </si>
  <si>
    <t>1.2.</t>
  </si>
  <si>
    <t>1.3.</t>
  </si>
  <si>
    <t>Oświetlenie ulic, placów i dróg</t>
  </si>
  <si>
    <t>Budowa oświetlenia</t>
  </si>
  <si>
    <t>ul. Jesienna w Jabłonnie</t>
  </si>
  <si>
    <t>VI</t>
  </si>
  <si>
    <t>KULTURA FIZYCZNA I SPORT</t>
  </si>
  <si>
    <t>Obiekty sportowe</t>
  </si>
  <si>
    <t>BEZPIECZEŃSTWO PUBLICZNE I OCHRONA PRZECIWPOŻAROWA</t>
  </si>
  <si>
    <t>Ochotnicze straże pożarne</t>
  </si>
  <si>
    <t>LP.</t>
  </si>
  <si>
    <t>NAZWA ZADANIA</t>
  </si>
  <si>
    <t>KWOTA LIMITU</t>
  </si>
  <si>
    <t>DZIAŁ</t>
  </si>
  <si>
    <t>ROZDZIAŁ</t>
  </si>
  <si>
    <t>ŚRODKI WŁASNE</t>
  </si>
  <si>
    <t>R  A  Z  E  M</t>
  </si>
  <si>
    <t xml:space="preserve">Komputeryzacja Urzędu Gminy </t>
  </si>
  <si>
    <t>Raty za samochód służbowy</t>
  </si>
  <si>
    <t>II</t>
  </si>
  <si>
    <t>ul. Słoneczna w Chotomowie</t>
  </si>
  <si>
    <t>1.1.1.</t>
  </si>
  <si>
    <t>1.1.2.</t>
  </si>
  <si>
    <t>1.1.3.</t>
  </si>
  <si>
    <t>1.1.4.</t>
  </si>
  <si>
    <t>1.1.5.</t>
  </si>
  <si>
    <t>1.1.6.</t>
  </si>
  <si>
    <t>ul. Kościelna w Chotomowie</t>
  </si>
  <si>
    <t>Budowa hali sportowej w Jabłonnie</t>
  </si>
  <si>
    <t>1.4.</t>
  </si>
  <si>
    <t>1.5.</t>
  </si>
  <si>
    <t>1.6.</t>
  </si>
  <si>
    <t>1.7.</t>
  </si>
  <si>
    <t>1.8.</t>
  </si>
  <si>
    <t>Projekt techniczny ciągu ulic Jasna - Promienna w Chotomowie</t>
  </si>
  <si>
    <t>ul. Sosnowa w Chotomowie - ułożenie płyt EKO - dokończenie zadania</t>
  </si>
  <si>
    <t>ul. Dworcowa w Chotomowie - ułożenie płyt EKO</t>
  </si>
  <si>
    <t>Przebudowa drogi Rajszew - Skierdy - kontynuacja zadania</t>
  </si>
  <si>
    <t>Wykonanie kanalizacji na obszarze Bukowca Jabłonowskiego</t>
  </si>
  <si>
    <t>Osiedle Happy w Jabłonnie</t>
  </si>
  <si>
    <t>Droga Rajszew - Skierdy</t>
  </si>
  <si>
    <t>1.1.7.</t>
  </si>
  <si>
    <t>1.1.8.</t>
  </si>
  <si>
    <t>1.1.9.</t>
  </si>
  <si>
    <t>ul. Wspólna w Dąbrowie Chotomowskiej</t>
  </si>
  <si>
    <t>Wykonanie podbudowy na ul. Żwirki i Wigury i łącznika przy             ul. Górnośląskiej w Chotomowie</t>
  </si>
  <si>
    <t>Wykonanie projektu technicznego oświetlenia ul. Tęczowa                      i Wesoła w Chotomowie</t>
  </si>
  <si>
    <t>ul. Kolejowa w Chotomowie - odcinek od ul. Strażackiej                      do ul. Pięknej</t>
  </si>
  <si>
    <t>Wykonanie projektu technicznego oświetlenia drogi dojazdowej           w Trzcianach</t>
  </si>
  <si>
    <t>Program budowy kanalizacji ściekowej</t>
  </si>
  <si>
    <t>Gospodarka ściekowa i ochrona wód</t>
  </si>
  <si>
    <t>WYKAZ LIMITÓW WYDATKÓW MAJĄTKOWYCH,                                                                                                                                                                 W TYM INWESTYCYJNYCH NA 2005 ROK</t>
  </si>
  <si>
    <t>Rady Gminy Jabłonna</t>
  </si>
  <si>
    <t>VII</t>
  </si>
  <si>
    <t>POZOSTAŁE ZADANIA W ZAKRESIE POLITYKI SPOŁECZNEJ</t>
  </si>
  <si>
    <t>1.1</t>
  </si>
  <si>
    <t>Pozostała działalność</t>
  </si>
  <si>
    <t>Komputeryzacja Gminnego Centrum Informacji</t>
  </si>
  <si>
    <t>Przebudowa drogi w Janówku II</t>
  </si>
  <si>
    <t>Zakup pneumatycznego masztu oswietleniowego                                                    wraz z osprzętem</t>
  </si>
  <si>
    <t>Zakup zwijadła szybkiego natarcia z wężem wysokociśnieniowym</t>
  </si>
  <si>
    <t>GOSPODARKA MIESZKANIOWA</t>
  </si>
  <si>
    <t>Gospodarka gruntami i nieruchomościami</t>
  </si>
  <si>
    <t>Nabycie prawa użytkowania wieczystego gruntu</t>
  </si>
  <si>
    <t>ul. Jodłowa w Chotomowie i łącznik przy ul. Sosnowej                      w Chotomowie - ułożenie płyt EKO - dokończenie zadania</t>
  </si>
  <si>
    <t>VIII</t>
  </si>
  <si>
    <t>010</t>
  </si>
  <si>
    <t>01010</t>
  </si>
  <si>
    <t>ROLNICTWO I  ŁOWIECTWO</t>
  </si>
  <si>
    <t>Infrastruktura wodociągowa i sanitacyjna wsi</t>
  </si>
  <si>
    <t>Wykonanie projektu i budowa sieci wodociągowej - I etap</t>
  </si>
  <si>
    <t>Program budowy sieci wodociągowej</t>
  </si>
  <si>
    <t>ul.Wspólna w Chotomowie i Dąbrowie Chotomowskiej - wykonanie nakładki asfaltowej</t>
  </si>
  <si>
    <t>1.9.</t>
  </si>
  <si>
    <t>ul.Wypoczynkowa w Chotomowie - ułożenie kostki BAUMA</t>
  </si>
  <si>
    <t>Przepompownia PII z rurociągami tlocznymi - przygotowanie niezbędnej dokumentacji</t>
  </si>
  <si>
    <t>1.1.3</t>
  </si>
  <si>
    <t>ul. Konwaliowa w Jabłonnie - ułożenie kostki</t>
  </si>
  <si>
    <t>Budowa kanalizacji sanitarnej wraz z odtworzeniem nawierzchni w ulicy Szkolnej i 1 Maja w Jabłonnie</t>
  </si>
  <si>
    <t>KREDYT/                              POŻYCZKA</t>
  </si>
  <si>
    <t>Dofinansowanie wykonania nakładki asfaltowej -                                                    ul. Chotomowska - Partyzantów oraz modernizacji skrzyżowania                             i chodnika ulic Piusa XI i Partyzantów w Chotomowie                                                 (w ramach pomocy dla Starostwa Powiatu Legionowskiego -                        § 6300)</t>
  </si>
  <si>
    <t>1.10.</t>
  </si>
  <si>
    <t>Załącznik nr 1</t>
  </si>
  <si>
    <t>Wykonanie projektu chodnika wzdłuż ul. Modlińskiej w Jabłonnie</t>
  </si>
  <si>
    <t>1.11.</t>
  </si>
  <si>
    <t>Szkoły podstawowe</t>
  </si>
  <si>
    <t>Zakup komputerów</t>
  </si>
  <si>
    <t>Gimnazja</t>
  </si>
  <si>
    <t>2.</t>
  </si>
  <si>
    <t>2.1.</t>
  </si>
  <si>
    <t>OŚWIATA I WYCHOWANIE</t>
  </si>
  <si>
    <t>Nabycie nieruchomości gruntowych we wsi Chotomów                                              o nr ew.220/1 oraz 1030/1 o łącznej powierzchni 0,6700ha</t>
  </si>
  <si>
    <t>1.12.</t>
  </si>
  <si>
    <t xml:space="preserve">Wykonanie projektu chodnika wzdłuż ulicy Modlińskiej w Bożej Woli, Suchocinie i Skierdach </t>
  </si>
  <si>
    <t>do uchwały nr XLVI/408/2005</t>
  </si>
  <si>
    <t>z dnia 28 grudnia 2005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</si>
</sst>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16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4"/>
      <name val="Arial CE"/>
      <family val="0"/>
    </font>
    <font>
      <b/>
      <sz val="10"/>
      <name val="Arial CE"/>
      <family val="0"/>
    </font>
    <font>
      <i/>
      <sz val="13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  <font>
      <sz val="13"/>
      <name val="Arial CE"/>
      <family val="0"/>
    </font>
    <font>
      <b/>
      <sz val="13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165" fontId="8" fillId="0" borderId="3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0" fillId="0" borderId="3" xfId="0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9" xfId="0" applyNumberFormat="1" applyFont="1" applyBorder="1" applyAlignment="1">
      <alignment horizontal="center" vertical="top"/>
    </xf>
    <xf numFmtId="49" fontId="11" fillId="0" borderId="9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"/>
  <sheetViews>
    <sheetView tabSelected="1" zoomScaleSheetLayoutView="100" workbookViewId="0" topLeftCell="G1">
      <selection activeCell="J5" sqref="J5"/>
    </sheetView>
  </sheetViews>
  <sheetFormatPr defaultColWidth="9.00390625" defaultRowHeight="12.75"/>
  <cols>
    <col min="1" max="1" width="6.875" style="1" customWidth="1"/>
    <col min="2" max="2" width="10.50390625" style="1" customWidth="1"/>
    <col min="3" max="3" width="7.375" style="1" customWidth="1"/>
    <col min="4" max="4" width="70.50390625" style="3" customWidth="1"/>
    <col min="5" max="5" width="16.125" style="2" customWidth="1"/>
    <col min="6" max="7" width="16.50390625" style="0" customWidth="1"/>
  </cols>
  <sheetData>
    <row r="1" spans="1:7" ht="12.75" customHeight="1">
      <c r="A1" s="48"/>
      <c r="B1" s="48"/>
      <c r="C1" s="48"/>
      <c r="D1" s="48"/>
      <c r="E1" s="48"/>
      <c r="F1" s="48"/>
      <c r="G1" s="48" t="s">
        <v>94</v>
      </c>
    </row>
    <row r="2" spans="1:7" ht="12.75" customHeight="1">
      <c r="A2" s="48"/>
      <c r="B2" s="48"/>
      <c r="C2" s="48"/>
      <c r="D2" s="48"/>
      <c r="E2" s="48"/>
      <c r="F2" s="48"/>
      <c r="G2" s="48" t="s">
        <v>106</v>
      </c>
    </row>
    <row r="3" spans="1:7" ht="12.75" customHeight="1">
      <c r="A3" s="48"/>
      <c r="B3" s="48"/>
      <c r="C3" s="48"/>
      <c r="D3" s="48"/>
      <c r="E3" s="48"/>
      <c r="F3" s="48"/>
      <c r="G3" s="48" t="s">
        <v>64</v>
      </c>
    </row>
    <row r="4" spans="1:7" ht="12.75" customHeight="1">
      <c r="A4" s="48"/>
      <c r="B4" s="48"/>
      <c r="C4" s="48"/>
      <c r="D4" s="48"/>
      <c r="E4" s="48"/>
      <c r="F4" s="48"/>
      <c r="G4" s="48" t="s">
        <v>107</v>
      </c>
    </row>
    <row r="5" spans="1:7" ht="39.75" customHeight="1">
      <c r="A5" s="106" t="s">
        <v>63</v>
      </c>
      <c r="B5" s="107"/>
      <c r="C5" s="107"/>
      <c r="D5" s="107"/>
      <c r="E5" s="107"/>
      <c r="F5" s="107"/>
      <c r="G5" s="107"/>
    </row>
    <row r="6" spans="1:7" ht="30" customHeight="1">
      <c r="A6" s="7" t="s">
        <v>25</v>
      </c>
      <c r="B6" s="7" t="s">
        <v>26</v>
      </c>
      <c r="C6" s="7" t="s">
        <v>22</v>
      </c>
      <c r="D6" s="7" t="s">
        <v>23</v>
      </c>
      <c r="E6" s="7" t="s">
        <v>24</v>
      </c>
      <c r="F6" s="7" t="s">
        <v>27</v>
      </c>
      <c r="G6" s="8" t="s">
        <v>91</v>
      </c>
    </row>
    <row r="7" spans="1:7" ht="12.75">
      <c r="A7" s="30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7.25">
      <c r="A8" s="54" t="s">
        <v>78</v>
      </c>
      <c r="B8" s="111" t="s">
        <v>0</v>
      </c>
      <c r="C8" s="101"/>
      <c r="D8" s="22" t="s">
        <v>80</v>
      </c>
      <c r="E8" s="17">
        <v>100000</v>
      </c>
      <c r="F8" s="17">
        <v>100000</v>
      </c>
      <c r="G8" s="17"/>
    </row>
    <row r="9" spans="1:7" ht="18">
      <c r="A9" s="31"/>
      <c r="B9" s="114" t="s">
        <v>79</v>
      </c>
      <c r="C9" s="53" t="s">
        <v>2</v>
      </c>
      <c r="D9" s="13" t="s">
        <v>81</v>
      </c>
      <c r="E9" s="15">
        <v>100000</v>
      </c>
      <c r="F9" s="15">
        <f>F11</f>
        <v>100000</v>
      </c>
      <c r="G9" s="15"/>
    </row>
    <row r="10" spans="1:7" ht="18">
      <c r="A10" s="31"/>
      <c r="B10" s="115"/>
      <c r="C10" s="12" t="s">
        <v>5</v>
      </c>
      <c r="D10" s="14" t="s">
        <v>83</v>
      </c>
      <c r="E10" s="18">
        <v>100000</v>
      </c>
      <c r="F10" s="18">
        <v>100000</v>
      </c>
      <c r="G10" s="18"/>
    </row>
    <row r="11" spans="1:7" ht="18">
      <c r="A11" s="31"/>
      <c r="B11" s="116"/>
      <c r="C11" s="12" t="s">
        <v>33</v>
      </c>
      <c r="D11" s="14" t="s">
        <v>82</v>
      </c>
      <c r="E11" s="18">
        <v>100000</v>
      </c>
      <c r="F11" s="18">
        <v>100000</v>
      </c>
      <c r="G11" s="18"/>
    </row>
    <row r="12" spans="1:7" ht="21" customHeight="1">
      <c r="A12" s="104">
        <v>600</v>
      </c>
      <c r="B12" s="111" t="s">
        <v>31</v>
      </c>
      <c r="C12" s="101"/>
      <c r="D12" s="22" t="s">
        <v>1</v>
      </c>
      <c r="E12" s="17">
        <f>E13+E15</f>
        <v>1889100</v>
      </c>
      <c r="F12" s="17">
        <f>F13+F15</f>
        <v>1889100</v>
      </c>
      <c r="G12" s="17"/>
    </row>
    <row r="13" spans="1:15" ht="19.5" customHeight="1">
      <c r="A13" s="85"/>
      <c r="B13" s="108">
        <v>60014</v>
      </c>
      <c r="C13" s="53" t="s">
        <v>2</v>
      </c>
      <c r="D13" s="13" t="s">
        <v>3</v>
      </c>
      <c r="E13" s="15">
        <f>E14</f>
        <v>500000</v>
      </c>
      <c r="F13" s="15">
        <f>F14</f>
        <v>500000</v>
      </c>
      <c r="G13" s="15"/>
      <c r="H13" s="43"/>
      <c r="I13" s="43"/>
      <c r="J13" s="43"/>
      <c r="K13" s="43"/>
      <c r="L13" s="43"/>
      <c r="M13" s="43"/>
      <c r="N13" s="43"/>
      <c r="O13" s="43"/>
    </row>
    <row r="14" spans="1:7" ht="96.75" customHeight="1">
      <c r="A14" s="85"/>
      <c r="B14" s="109"/>
      <c r="C14" s="12" t="s">
        <v>5</v>
      </c>
      <c r="D14" s="14" t="s">
        <v>92</v>
      </c>
      <c r="E14" s="18">
        <v>500000</v>
      </c>
      <c r="F14" s="18">
        <v>500000</v>
      </c>
      <c r="G14" s="16"/>
    </row>
    <row r="15" spans="1:8" ht="19.5" customHeight="1">
      <c r="A15" s="85"/>
      <c r="B15" s="75">
        <v>60016</v>
      </c>
      <c r="C15" s="11" t="s">
        <v>2</v>
      </c>
      <c r="D15" s="13" t="s">
        <v>4</v>
      </c>
      <c r="E15" s="15">
        <f>SUM(E16:E28)</f>
        <v>1389100</v>
      </c>
      <c r="F15" s="15">
        <f>SUM(F16:F28)</f>
        <v>1389100</v>
      </c>
      <c r="G15" s="15"/>
      <c r="H15" s="41"/>
    </row>
    <row r="16" spans="1:8" ht="37.5" customHeight="1">
      <c r="A16" s="85"/>
      <c r="B16" s="76"/>
      <c r="C16" s="12" t="s">
        <v>5</v>
      </c>
      <c r="D16" s="14" t="s">
        <v>84</v>
      </c>
      <c r="E16" s="18">
        <v>293000</v>
      </c>
      <c r="F16" s="18">
        <v>293000</v>
      </c>
      <c r="G16" s="18"/>
      <c r="H16" s="41"/>
    </row>
    <row r="17" spans="1:7" ht="19.5" customHeight="1">
      <c r="A17" s="85"/>
      <c r="B17" s="76"/>
      <c r="C17" s="12" t="s">
        <v>12</v>
      </c>
      <c r="D17" s="14" t="s">
        <v>49</v>
      </c>
      <c r="E17" s="18">
        <v>320000</v>
      </c>
      <c r="F17" s="18">
        <v>320000</v>
      </c>
      <c r="G17" s="16"/>
    </row>
    <row r="18" spans="1:7" ht="19.5" customHeight="1">
      <c r="A18" s="85"/>
      <c r="B18" s="76"/>
      <c r="C18" s="12" t="s">
        <v>13</v>
      </c>
      <c r="D18" s="14" t="s">
        <v>46</v>
      </c>
      <c r="E18" s="18">
        <v>30000</v>
      </c>
      <c r="F18" s="18">
        <v>30000</v>
      </c>
      <c r="G18" s="16"/>
    </row>
    <row r="19" spans="1:7" ht="19.5" customHeight="1">
      <c r="A19" s="85"/>
      <c r="B19" s="76"/>
      <c r="C19" s="12" t="s">
        <v>41</v>
      </c>
      <c r="D19" s="14" t="s">
        <v>70</v>
      </c>
      <c r="E19" s="18">
        <v>150000</v>
      </c>
      <c r="F19" s="18">
        <v>150000</v>
      </c>
      <c r="G19" s="16"/>
    </row>
    <row r="20" spans="1:7" ht="36" customHeight="1">
      <c r="A20" s="85"/>
      <c r="B20" s="76"/>
      <c r="C20" s="12" t="s">
        <v>42</v>
      </c>
      <c r="D20" s="14" t="s">
        <v>76</v>
      </c>
      <c r="E20" s="18">
        <v>16000</v>
      </c>
      <c r="F20" s="18">
        <v>16000</v>
      </c>
      <c r="G20" s="16"/>
    </row>
    <row r="21" spans="1:7" ht="36" customHeight="1">
      <c r="A21" s="66"/>
      <c r="B21" s="77"/>
      <c r="C21" s="32" t="s">
        <v>43</v>
      </c>
      <c r="D21" s="14" t="s">
        <v>57</v>
      </c>
      <c r="E21" s="18">
        <v>140000</v>
      </c>
      <c r="F21" s="18">
        <v>140000</v>
      </c>
      <c r="G21" s="16"/>
    </row>
    <row r="22" spans="1:7" ht="36" customHeight="1">
      <c r="A22" s="67"/>
      <c r="B22" s="74"/>
      <c r="C22" s="32" t="s">
        <v>44</v>
      </c>
      <c r="D22" s="14" t="s">
        <v>47</v>
      </c>
      <c r="E22" s="18">
        <v>20000</v>
      </c>
      <c r="F22" s="18">
        <v>20000</v>
      </c>
      <c r="G22" s="16"/>
    </row>
    <row r="23" spans="1:7" ht="18.75" customHeight="1">
      <c r="A23" s="73"/>
      <c r="B23" s="73"/>
      <c r="C23" s="78"/>
      <c r="D23" s="79"/>
      <c r="E23" s="80"/>
      <c r="F23" s="80"/>
      <c r="G23" s="81"/>
    </row>
    <row r="24" spans="1:7" ht="19.5" customHeight="1">
      <c r="A24" s="82"/>
      <c r="B24" s="77"/>
      <c r="C24" s="32" t="s">
        <v>45</v>
      </c>
      <c r="D24" s="14" t="s">
        <v>48</v>
      </c>
      <c r="E24" s="18">
        <v>57100</v>
      </c>
      <c r="F24" s="18">
        <v>57100</v>
      </c>
      <c r="G24" s="16"/>
    </row>
    <row r="25" spans="1:7" ht="19.5" customHeight="1">
      <c r="A25" s="66"/>
      <c r="B25" s="76"/>
      <c r="C25" s="32" t="s">
        <v>85</v>
      </c>
      <c r="D25" s="14" t="s">
        <v>86</v>
      </c>
      <c r="E25" s="18">
        <v>20000</v>
      </c>
      <c r="F25" s="18">
        <v>20000</v>
      </c>
      <c r="G25" s="16"/>
    </row>
    <row r="26" spans="1:7" ht="19.5" customHeight="1">
      <c r="A26" s="66"/>
      <c r="B26" s="76"/>
      <c r="C26" s="32" t="s">
        <v>93</v>
      </c>
      <c r="D26" s="14" t="s">
        <v>89</v>
      </c>
      <c r="E26" s="18">
        <v>235000</v>
      </c>
      <c r="F26" s="18">
        <v>235000</v>
      </c>
      <c r="G26" s="16"/>
    </row>
    <row r="27" spans="1:7" ht="19.5" customHeight="1">
      <c r="A27" s="66"/>
      <c r="B27" s="76"/>
      <c r="C27" s="32" t="s">
        <v>96</v>
      </c>
      <c r="D27" s="14" t="s">
        <v>95</v>
      </c>
      <c r="E27" s="18">
        <v>48000</v>
      </c>
      <c r="F27" s="18">
        <v>48000</v>
      </c>
      <c r="G27" s="16"/>
    </row>
    <row r="28" spans="1:7" ht="34.5" customHeight="1">
      <c r="A28" s="67"/>
      <c r="B28" s="74"/>
      <c r="C28" s="32" t="s">
        <v>104</v>
      </c>
      <c r="D28" s="14" t="s">
        <v>105</v>
      </c>
      <c r="E28" s="18">
        <v>60000</v>
      </c>
      <c r="F28" s="18">
        <v>60000</v>
      </c>
      <c r="G28" s="16"/>
    </row>
    <row r="29" spans="1:7" ht="19.5" customHeight="1">
      <c r="A29" s="95">
        <v>700</v>
      </c>
      <c r="B29" s="98" t="s">
        <v>8</v>
      </c>
      <c r="C29" s="99"/>
      <c r="D29" s="22" t="s">
        <v>73</v>
      </c>
      <c r="E29" s="17">
        <f>E30</f>
        <v>77200</v>
      </c>
      <c r="F29" s="17">
        <f>F30</f>
        <v>77200</v>
      </c>
      <c r="G29" s="50"/>
    </row>
    <row r="30" spans="1:7" ht="19.5" customHeight="1">
      <c r="A30" s="95"/>
      <c r="B30" s="104">
        <v>70005</v>
      </c>
      <c r="C30" s="51" t="s">
        <v>2</v>
      </c>
      <c r="D30" s="13" t="s">
        <v>74</v>
      </c>
      <c r="E30" s="15">
        <f>E31+E32</f>
        <v>77200</v>
      </c>
      <c r="F30" s="15">
        <f>F31+F32</f>
        <v>77200</v>
      </c>
      <c r="G30" s="52"/>
    </row>
    <row r="31" spans="1:7" ht="19.5" customHeight="1">
      <c r="A31" s="95"/>
      <c r="B31" s="95"/>
      <c r="C31" s="32" t="s">
        <v>5</v>
      </c>
      <c r="D31" s="14" t="s">
        <v>75</v>
      </c>
      <c r="E31" s="18">
        <v>12200</v>
      </c>
      <c r="F31" s="18">
        <v>12200</v>
      </c>
      <c r="G31" s="16"/>
    </row>
    <row r="32" spans="1:7" ht="36" customHeight="1">
      <c r="A32" s="112"/>
      <c r="B32" s="112"/>
      <c r="C32" s="32" t="s">
        <v>12</v>
      </c>
      <c r="D32" s="14" t="s">
        <v>103</v>
      </c>
      <c r="E32" s="18">
        <v>65000</v>
      </c>
      <c r="F32" s="18">
        <v>65000</v>
      </c>
      <c r="G32" s="16"/>
    </row>
    <row r="33" spans="1:7" ht="19.5" customHeight="1">
      <c r="A33" s="112">
        <v>750</v>
      </c>
      <c r="B33" s="110" t="s">
        <v>9</v>
      </c>
      <c r="C33" s="101"/>
      <c r="D33" s="22" t="s">
        <v>6</v>
      </c>
      <c r="E33" s="17">
        <f>E34</f>
        <v>128000</v>
      </c>
      <c r="F33" s="17">
        <f>F34</f>
        <v>128000</v>
      </c>
      <c r="G33" s="16"/>
    </row>
    <row r="34" spans="1:7" ht="19.5" customHeight="1">
      <c r="A34" s="103"/>
      <c r="B34" s="102">
        <v>75023</v>
      </c>
      <c r="C34" s="35" t="s">
        <v>2</v>
      </c>
      <c r="D34" s="36" t="s">
        <v>7</v>
      </c>
      <c r="E34" s="39">
        <f>E35+E36</f>
        <v>128000</v>
      </c>
      <c r="F34" s="39">
        <f>SUM(F35:F36)</f>
        <v>128000</v>
      </c>
      <c r="G34" s="37"/>
    </row>
    <row r="35" spans="1:7" ht="19.5" customHeight="1">
      <c r="A35" s="103"/>
      <c r="B35" s="83"/>
      <c r="C35" s="12" t="s">
        <v>5</v>
      </c>
      <c r="D35" s="14" t="s">
        <v>29</v>
      </c>
      <c r="E35" s="18">
        <v>122200</v>
      </c>
      <c r="F35" s="18">
        <v>122200</v>
      </c>
      <c r="G35" s="37"/>
    </row>
    <row r="36" spans="1:7" ht="19.5" customHeight="1">
      <c r="A36" s="103"/>
      <c r="B36" s="84"/>
      <c r="C36" s="12" t="s">
        <v>12</v>
      </c>
      <c r="D36" s="14" t="s">
        <v>30</v>
      </c>
      <c r="E36" s="18">
        <v>5800</v>
      </c>
      <c r="F36" s="18">
        <v>5800</v>
      </c>
      <c r="G36" s="38"/>
    </row>
    <row r="37" spans="1:7" ht="41.25" customHeight="1">
      <c r="A37" s="104">
        <v>754</v>
      </c>
      <c r="B37" s="100" t="s">
        <v>10</v>
      </c>
      <c r="C37" s="101"/>
      <c r="D37" s="22" t="s">
        <v>20</v>
      </c>
      <c r="E37" s="17">
        <f>SUM(E38)</f>
        <v>23200</v>
      </c>
      <c r="F37" s="17">
        <f>SUM(F38)</f>
        <v>23200</v>
      </c>
      <c r="G37" s="16"/>
    </row>
    <row r="38" spans="1:7" ht="19.5" customHeight="1">
      <c r="A38" s="96"/>
      <c r="B38" s="102">
        <v>75412</v>
      </c>
      <c r="C38" s="11" t="s">
        <v>2</v>
      </c>
      <c r="D38" s="13" t="s">
        <v>21</v>
      </c>
      <c r="E38" s="15">
        <f>SUM(E39:E40)</f>
        <v>23200</v>
      </c>
      <c r="F38" s="15">
        <f>SUM(F39:F40)</f>
        <v>23200</v>
      </c>
      <c r="G38" s="40"/>
    </row>
    <row r="39" spans="1:7" ht="39" customHeight="1">
      <c r="A39" s="96"/>
      <c r="B39" s="102"/>
      <c r="C39" s="12" t="s">
        <v>67</v>
      </c>
      <c r="D39" s="14" t="s">
        <v>71</v>
      </c>
      <c r="E39" s="18">
        <v>15620</v>
      </c>
      <c r="F39" s="18">
        <v>15620</v>
      </c>
      <c r="G39" s="16"/>
    </row>
    <row r="40" spans="1:7" ht="19.5" customHeight="1">
      <c r="A40" s="97"/>
      <c r="B40" s="103"/>
      <c r="C40" s="12" t="s">
        <v>12</v>
      </c>
      <c r="D40" s="14" t="s">
        <v>72</v>
      </c>
      <c r="E40" s="18">
        <v>7580</v>
      </c>
      <c r="F40" s="18">
        <v>7580</v>
      </c>
      <c r="G40" s="16"/>
    </row>
    <row r="41" spans="1:7" ht="19.5" customHeight="1">
      <c r="A41" s="104">
        <v>801</v>
      </c>
      <c r="B41" s="83" t="s">
        <v>17</v>
      </c>
      <c r="C41" s="113"/>
      <c r="D41" s="59" t="s">
        <v>102</v>
      </c>
      <c r="E41" s="58">
        <f>E42+E44</f>
        <v>15000</v>
      </c>
      <c r="F41" s="58">
        <f>F42+F44</f>
        <v>15000</v>
      </c>
      <c r="G41" s="62"/>
    </row>
    <row r="42" spans="1:7" ht="19.5" customHeight="1">
      <c r="A42" s="95"/>
      <c r="B42" s="120">
        <v>80101</v>
      </c>
      <c r="C42" s="53" t="s">
        <v>2</v>
      </c>
      <c r="D42" s="36" t="s">
        <v>97</v>
      </c>
      <c r="E42" s="39">
        <v>12000</v>
      </c>
      <c r="F42" s="39">
        <v>12000</v>
      </c>
      <c r="G42" s="63"/>
    </row>
    <row r="43" spans="1:7" ht="19.5" customHeight="1">
      <c r="A43" s="95"/>
      <c r="B43" s="105"/>
      <c r="C43" s="12" t="s">
        <v>67</v>
      </c>
      <c r="D43" s="60" t="s">
        <v>98</v>
      </c>
      <c r="E43" s="61">
        <v>12000</v>
      </c>
      <c r="F43" s="61">
        <v>12000</v>
      </c>
      <c r="G43" s="37"/>
    </row>
    <row r="44" spans="1:7" ht="19.5" customHeight="1">
      <c r="A44" s="95"/>
      <c r="B44" s="120">
        <v>80110</v>
      </c>
      <c r="C44" s="53" t="s">
        <v>100</v>
      </c>
      <c r="D44" s="36" t="s">
        <v>99</v>
      </c>
      <c r="E44" s="39">
        <v>3000</v>
      </c>
      <c r="F44" s="39">
        <v>3000</v>
      </c>
      <c r="G44" s="63"/>
    </row>
    <row r="45" spans="1:7" ht="19.5" customHeight="1">
      <c r="A45" s="112"/>
      <c r="B45" s="105"/>
      <c r="C45" s="12" t="s">
        <v>101</v>
      </c>
      <c r="D45" s="60" t="s">
        <v>98</v>
      </c>
      <c r="E45" s="61">
        <v>3000</v>
      </c>
      <c r="F45" s="61">
        <v>3000</v>
      </c>
      <c r="G45" s="37"/>
    </row>
    <row r="46" spans="1:7" ht="25.5" customHeight="1">
      <c r="A46" s="64">
        <v>853</v>
      </c>
      <c r="B46" s="68" t="s">
        <v>17</v>
      </c>
      <c r="C46" s="69"/>
      <c r="D46" s="90" t="s">
        <v>66</v>
      </c>
      <c r="E46" s="86">
        <v>18000</v>
      </c>
      <c r="F46" s="86">
        <v>18000</v>
      </c>
      <c r="G46" s="88"/>
    </row>
    <row r="47" spans="1:7" ht="12" customHeight="1">
      <c r="A47" s="65"/>
      <c r="B47" s="70"/>
      <c r="C47" s="71"/>
      <c r="D47" s="91"/>
      <c r="E47" s="87"/>
      <c r="F47" s="87"/>
      <c r="G47" s="89"/>
    </row>
    <row r="48" spans="1:7" ht="19.5" customHeight="1">
      <c r="A48" s="64"/>
      <c r="B48" s="64">
        <v>85395</v>
      </c>
      <c r="C48" s="11" t="s">
        <v>2</v>
      </c>
      <c r="D48" s="22" t="s">
        <v>68</v>
      </c>
      <c r="E48" s="10">
        <v>18000</v>
      </c>
      <c r="F48" s="10">
        <v>18000</v>
      </c>
      <c r="G48" s="49"/>
    </row>
    <row r="49" spans="1:7" ht="19.5" customHeight="1">
      <c r="A49" s="65"/>
      <c r="B49" s="72"/>
      <c r="C49" s="12" t="s">
        <v>67</v>
      </c>
      <c r="D49" s="14" t="s">
        <v>69</v>
      </c>
      <c r="E49" s="46">
        <v>18000</v>
      </c>
      <c r="F49" s="46">
        <v>18000</v>
      </c>
      <c r="G49" s="44"/>
    </row>
    <row r="50" spans="1:13" ht="36.75" customHeight="1">
      <c r="A50" s="102">
        <v>900</v>
      </c>
      <c r="B50" s="100" t="s">
        <v>65</v>
      </c>
      <c r="C50" s="101"/>
      <c r="D50" s="22" t="s">
        <v>11</v>
      </c>
      <c r="E50" s="17">
        <f>E51+E56</f>
        <v>1230977</v>
      </c>
      <c r="F50" s="17">
        <f>F51+F56+F74</f>
        <v>980977</v>
      </c>
      <c r="G50" s="20">
        <f>SUM(G51)</f>
        <v>250000</v>
      </c>
      <c r="H50" s="42"/>
      <c r="I50" s="42"/>
      <c r="J50" s="42"/>
      <c r="K50" s="42"/>
      <c r="L50" s="42"/>
      <c r="M50" s="42"/>
    </row>
    <row r="51" spans="1:15" ht="19.5" customHeight="1">
      <c r="A51" s="105"/>
      <c r="B51" s="102">
        <v>90001</v>
      </c>
      <c r="C51" s="11" t="s">
        <v>2</v>
      </c>
      <c r="D51" s="13" t="s">
        <v>62</v>
      </c>
      <c r="E51" s="15">
        <f>E53+E54+E55</f>
        <v>1007300</v>
      </c>
      <c r="F51" s="15">
        <f>F53+F54+F55</f>
        <v>757300</v>
      </c>
      <c r="G51" s="19">
        <f>SUM(G52)</f>
        <v>250000</v>
      </c>
      <c r="H51" s="41"/>
      <c r="I51" s="41"/>
      <c r="J51" s="41"/>
      <c r="K51" s="41"/>
      <c r="L51" s="41"/>
      <c r="M51" s="41"/>
      <c r="N51" s="41"/>
      <c r="O51" s="41"/>
    </row>
    <row r="52" spans="1:15" ht="19.5" customHeight="1">
      <c r="A52" s="105"/>
      <c r="B52" s="105"/>
      <c r="C52" s="12" t="s">
        <v>5</v>
      </c>
      <c r="D52" s="14" t="s">
        <v>61</v>
      </c>
      <c r="E52" s="18">
        <f>SUM(E53:E55)</f>
        <v>1007300</v>
      </c>
      <c r="F52" s="18">
        <f>F53+F54+F55</f>
        <v>757300</v>
      </c>
      <c r="G52" s="19">
        <f>SUM(G53)</f>
        <v>250000</v>
      </c>
      <c r="H52" s="41"/>
      <c r="I52" s="41"/>
      <c r="J52" s="41"/>
      <c r="K52" s="41"/>
      <c r="L52" s="41"/>
      <c r="M52" s="41"/>
      <c r="N52" s="41"/>
      <c r="O52" s="41"/>
    </row>
    <row r="53" spans="1:7" ht="19.5" customHeight="1">
      <c r="A53" s="105"/>
      <c r="B53" s="105"/>
      <c r="C53" s="12" t="s">
        <v>33</v>
      </c>
      <c r="D53" s="14" t="s">
        <v>50</v>
      </c>
      <c r="E53" s="18">
        <v>484000</v>
      </c>
      <c r="F53" s="18">
        <v>234000</v>
      </c>
      <c r="G53" s="21">
        <v>250000</v>
      </c>
    </row>
    <row r="54" spans="1:7" ht="37.5" customHeight="1">
      <c r="A54" s="57"/>
      <c r="B54" s="118"/>
      <c r="C54" s="12" t="s">
        <v>34</v>
      </c>
      <c r="D54" s="14" t="s">
        <v>90</v>
      </c>
      <c r="E54" s="18">
        <v>479930</v>
      </c>
      <c r="F54" s="18">
        <v>479930</v>
      </c>
      <c r="G54" s="16"/>
    </row>
    <row r="55" spans="1:7" ht="37.5" customHeight="1">
      <c r="A55" s="33"/>
      <c r="B55" s="119"/>
      <c r="C55" s="12" t="s">
        <v>88</v>
      </c>
      <c r="D55" s="14" t="s">
        <v>87</v>
      </c>
      <c r="E55" s="18">
        <v>43370</v>
      </c>
      <c r="F55" s="18">
        <v>43370</v>
      </c>
      <c r="G55" s="16"/>
    </row>
    <row r="56" spans="1:17" ht="21" customHeight="1">
      <c r="A56" s="33"/>
      <c r="B56" s="55">
        <v>90015</v>
      </c>
      <c r="C56" s="29" t="s">
        <v>2</v>
      </c>
      <c r="D56" s="13" t="s">
        <v>14</v>
      </c>
      <c r="E56" s="15">
        <f>E57</f>
        <v>223677</v>
      </c>
      <c r="F56" s="15">
        <f>F57</f>
        <v>223677</v>
      </c>
      <c r="G56" s="40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7" ht="19.5" customHeight="1">
      <c r="A57" s="33"/>
      <c r="B57" s="56"/>
      <c r="C57" s="45" t="s">
        <v>5</v>
      </c>
      <c r="D57" s="14" t="s">
        <v>15</v>
      </c>
      <c r="E57" s="46">
        <f>E58+E59+E60+E61+E62+E63+E64+E65+E66</f>
        <v>223677</v>
      </c>
      <c r="F57" s="46">
        <f>F58+F59+F60+F61+F62+F63+F64+F65+F66</f>
        <v>223677</v>
      </c>
      <c r="G57" s="44"/>
    </row>
    <row r="58" spans="1:7" ht="19.5" customHeight="1">
      <c r="A58" s="33"/>
      <c r="B58" s="56"/>
      <c r="C58" s="32" t="s">
        <v>33</v>
      </c>
      <c r="D58" s="14" t="s">
        <v>32</v>
      </c>
      <c r="E58" s="18">
        <v>50000</v>
      </c>
      <c r="F58" s="18">
        <v>50000</v>
      </c>
      <c r="G58" s="16"/>
    </row>
    <row r="59" spans="1:7" ht="19.5" customHeight="1">
      <c r="A59" s="33"/>
      <c r="B59" s="56"/>
      <c r="C59" s="32" t="s">
        <v>34</v>
      </c>
      <c r="D59" s="14" t="s">
        <v>39</v>
      </c>
      <c r="E59" s="18">
        <v>7000</v>
      </c>
      <c r="F59" s="18">
        <v>7000</v>
      </c>
      <c r="G59" s="16"/>
    </row>
    <row r="60" spans="1:7" ht="19.5" customHeight="1">
      <c r="A60" s="33"/>
      <c r="B60" s="56"/>
      <c r="C60" s="32" t="s">
        <v>35</v>
      </c>
      <c r="D60" s="14" t="s">
        <v>16</v>
      </c>
      <c r="E60" s="18">
        <v>30000</v>
      </c>
      <c r="F60" s="18">
        <v>30000</v>
      </c>
      <c r="G60" s="16"/>
    </row>
    <row r="61" spans="1:7" ht="19.5" customHeight="1">
      <c r="A61" s="33"/>
      <c r="B61" s="56"/>
      <c r="C61" s="32" t="s">
        <v>36</v>
      </c>
      <c r="D61" s="14" t="s">
        <v>51</v>
      </c>
      <c r="E61" s="18">
        <v>50000</v>
      </c>
      <c r="F61" s="18">
        <v>50000</v>
      </c>
      <c r="G61" s="16"/>
    </row>
    <row r="62" spans="1:7" ht="19.5" customHeight="1">
      <c r="A62" s="33"/>
      <c r="B62" s="56"/>
      <c r="C62" s="32" t="s">
        <v>37</v>
      </c>
      <c r="D62" s="14" t="s">
        <v>52</v>
      </c>
      <c r="E62" s="18">
        <v>20677</v>
      </c>
      <c r="F62" s="18">
        <v>20677</v>
      </c>
      <c r="G62" s="16"/>
    </row>
    <row r="63" spans="1:7" ht="19.5" customHeight="1">
      <c r="A63" s="33"/>
      <c r="B63" s="56"/>
      <c r="C63" s="32" t="s">
        <v>38</v>
      </c>
      <c r="D63" s="14" t="s">
        <v>56</v>
      </c>
      <c r="E63" s="18">
        <v>33000</v>
      </c>
      <c r="F63" s="18">
        <v>33000</v>
      </c>
      <c r="G63" s="16"/>
    </row>
    <row r="64" spans="1:7" ht="33" customHeight="1">
      <c r="A64" s="33"/>
      <c r="B64" s="56"/>
      <c r="C64" s="32" t="s">
        <v>53</v>
      </c>
      <c r="D64" s="14" t="s">
        <v>58</v>
      </c>
      <c r="E64" s="18">
        <v>15000</v>
      </c>
      <c r="F64" s="18">
        <v>15000</v>
      </c>
      <c r="G64" s="16"/>
    </row>
    <row r="65" spans="1:7" ht="36" customHeight="1">
      <c r="A65" s="33"/>
      <c r="B65" s="56"/>
      <c r="C65" s="32" t="s">
        <v>54</v>
      </c>
      <c r="D65" s="14" t="s">
        <v>59</v>
      </c>
      <c r="E65" s="18">
        <v>11000</v>
      </c>
      <c r="F65" s="18">
        <v>11000</v>
      </c>
      <c r="G65" s="16"/>
    </row>
    <row r="66" spans="1:7" ht="36" customHeight="1">
      <c r="A66" s="34"/>
      <c r="B66" s="47"/>
      <c r="C66" s="32" t="s">
        <v>55</v>
      </c>
      <c r="D66" s="14" t="s">
        <v>60</v>
      </c>
      <c r="E66" s="18">
        <v>7000</v>
      </c>
      <c r="F66" s="18">
        <v>7000</v>
      </c>
      <c r="G66" s="16"/>
    </row>
    <row r="67" spans="1:14" ht="20.25" customHeight="1">
      <c r="A67" s="95">
        <v>926</v>
      </c>
      <c r="B67" s="98" t="s">
        <v>77</v>
      </c>
      <c r="C67" s="99"/>
      <c r="D67" s="22" t="s">
        <v>18</v>
      </c>
      <c r="E67" s="17">
        <f>E68</f>
        <v>300000</v>
      </c>
      <c r="F67" s="17">
        <f>F68</f>
        <v>300000</v>
      </c>
      <c r="G67" s="17"/>
      <c r="H67" s="42"/>
      <c r="I67" s="42"/>
      <c r="J67" s="42"/>
      <c r="K67" s="42"/>
      <c r="L67" s="42"/>
      <c r="M67" s="42"/>
      <c r="N67" s="42"/>
    </row>
    <row r="68" spans="1:8" ht="18" customHeight="1">
      <c r="A68" s="96"/>
      <c r="B68" s="104">
        <v>92601</v>
      </c>
      <c r="C68" s="11" t="s">
        <v>2</v>
      </c>
      <c r="D68" s="13" t="s">
        <v>19</v>
      </c>
      <c r="E68" s="15">
        <f>E69</f>
        <v>300000</v>
      </c>
      <c r="F68" s="15">
        <f>F69</f>
        <v>300000</v>
      </c>
      <c r="G68" s="15"/>
      <c r="H68" s="41"/>
    </row>
    <row r="69" spans="1:7" ht="20.25" customHeight="1">
      <c r="A69" s="97"/>
      <c r="B69" s="117"/>
      <c r="C69" s="12" t="s">
        <v>5</v>
      </c>
      <c r="D69" s="14" t="s">
        <v>40</v>
      </c>
      <c r="E69" s="18">
        <v>300000</v>
      </c>
      <c r="F69" s="18">
        <v>300000</v>
      </c>
      <c r="G69" s="18"/>
    </row>
    <row r="70" spans="1:7" ht="31.5" customHeight="1">
      <c r="A70" s="92" t="s">
        <v>28</v>
      </c>
      <c r="B70" s="93"/>
      <c r="C70" s="93"/>
      <c r="D70" s="94"/>
      <c r="E70" s="10">
        <f>E8+E12+E29+E33+E37+E46+E50+E67+E41</f>
        <v>3781477</v>
      </c>
      <c r="F70" s="10">
        <f>F8+F12+F29+F33+F37+F46+F50+F67+F41</f>
        <v>3531477</v>
      </c>
      <c r="G70" s="10">
        <f>SUM(G67+G50+G46+G37+G33+G29+G12+G8)</f>
        <v>250000</v>
      </c>
    </row>
    <row r="71" spans="1:7" ht="1.5" customHeight="1">
      <c r="A71" s="23"/>
      <c r="B71" s="24"/>
      <c r="C71" s="25"/>
      <c r="D71" s="26"/>
      <c r="E71" s="27"/>
      <c r="F71" s="28"/>
      <c r="G71" s="28"/>
    </row>
    <row r="72" spans="1:5" ht="12.75">
      <c r="A72" s="6"/>
      <c r="B72" s="6"/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  <row r="145" ht="12.75">
      <c r="E145" s="5"/>
    </row>
    <row r="146" ht="12.75">
      <c r="E146" s="5"/>
    </row>
    <row r="147" ht="12.75">
      <c r="E147" s="5"/>
    </row>
    <row r="148" ht="12.75">
      <c r="E148" s="5"/>
    </row>
    <row r="149" ht="12.75">
      <c r="E149" s="5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</sheetData>
  <mergeCells count="31">
    <mergeCell ref="B9:B11"/>
    <mergeCell ref="B68:B69"/>
    <mergeCell ref="B54:B55"/>
    <mergeCell ref="B42:B43"/>
    <mergeCell ref="B44:B45"/>
    <mergeCell ref="A12:A20"/>
    <mergeCell ref="F46:F47"/>
    <mergeCell ref="G46:G47"/>
    <mergeCell ref="E46:E47"/>
    <mergeCell ref="D46:D47"/>
    <mergeCell ref="A41:A45"/>
    <mergeCell ref="B41:C41"/>
    <mergeCell ref="A5:G5"/>
    <mergeCell ref="B13:B14"/>
    <mergeCell ref="B33:C33"/>
    <mergeCell ref="B12:C12"/>
    <mergeCell ref="A33:A36"/>
    <mergeCell ref="B34:B36"/>
    <mergeCell ref="A29:A32"/>
    <mergeCell ref="B30:B32"/>
    <mergeCell ref="B29:C29"/>
    <mergeCell ref="B8:C8"/>
    <mergeCell ref="A70:D70"/>
    <mergeCell ref="A67:A69"/>
    <mergeCell ref="B67:C67"/>
    <mergeCell ref="B37:C37"/>
    <mergeCell ref="B38:B40"/>
    <mergeCell ref="A37:A40"/>
    <mergeCell ref="B50:C50"/>
    <mergeCell ref="A50:A53"/>
    <mergeCell ref="B51:B53"/>
  </mergeCells>
  <printOptions/>
  <pageMargins left="0.3" right="0.25" top="0.25" bottom="0.33" header="0.35" footer="0.26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ewa</cp:lastModifiedBy>
  <cp:lastPrinted>2005-12-30T08:04:51Z</cp:lastPrinted>
  <dcterms:created xsi:type="dcterms:W3CDTF">2004-03-01T12:58:46Z</dcterms:created>
  <dcterms:modified xsi:type="dcterms:W3CDTF">2005-12-30T08:04:54Z</dcterms:modified>
  <cp:category/>
  <cp:version/>
  <cp:contentType/>
  <cp:contentStatus/>
</cp:coreProperties>
</file>