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'Arkusz1'!$A$1:$G$58</definedName>
  </definedNames>
  <calcPr fullCalcOnLoad="1"/>
</workbook>
</file>

<file path=xl/sharedStrings.xml><?xml version="1.0" encoding="utf-8"?>
<sst xmlns="http://schemas.openxmlformats.org/spreadsheetml/2006/main" count="109" uniqueCount="90">
  <si>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</si>
  <si>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</si>
  <si>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</si>
  <si>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</si>
  <si>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</si>
  <si>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</si>
  <si>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</si>
  <si>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</si>
  <si>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</si>
  <si>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</si>
  <si>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</si>
  <si>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</si>
  <si>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</si>
  <si>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</si>
  <si>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</si>
  <si>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</si>
  <si>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</si>
  <si>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</si>
  <si>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</si>
  <si>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</si>
  <si>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</si>
  <si>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</si>
  <si>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</si>
  <si>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</si>
  <si>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</si>
  <si>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</si>
  <si>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</si>
  <si>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</si>
  <si>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</si>
  <si>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</si>
  <si>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</si>
  <si>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</si>
  <si>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010</t>
  </si>
  <si>
    <t>ROLNICTWO I ŁOWIECTWO</t>
  </si>
  <si>
    <t>Infrastruktura wodociągowa i sanitacyjna wsi</t>
  </si>
  <si>
    <t>01010</t>
  </si>
  <si>
    <t>Zakup silnika do samochodu pożarniczego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</si>
  <si>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</si>
  <si>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</si>
  <si>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</si>
  <si>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</si>
  <si>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</si>
  <si>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</si>
  <si>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</si>
  <si>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</si>
  <si>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</si>
  <si>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 xml:space="preserve">POŻYCZKA            </t>
  </si>
  <si>
    <t>Wykonanie projektu i budowa sieci wodociągowej - I etap</t>
  </si>
  <si>
    <t>ul. Wspólna w Chotomowie i Dąbrowie Chotomowskiej - wykonanie nakładki asfaltowej</t>
  </si>
  <si>
    <t>1.4.</t>
  </si>
  <si>
    <t>1.5.</t>
  </si>
  <si>
    <t>1.6.</t>
  </si>
  <si>
    <t>1.7.</t>
  </si>
  <si>
    <t>1.8.</t>
  </si>
  <si>
    <t>1.9.</t>
  </si>
  <si>
    <t>1.10.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</si>
  <si>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</si>
  <si>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</si>
  <si>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</si>
  <si>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Wypoczynkowa w Chotomowie - ułożenie kostki BAUMA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</si>
  <si>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</si>
  <si>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</si>
  <si>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</si>
  <si>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</si>
  <si>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</si>
  <si>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</si>
  <si>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</si>
  <si>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</si>
  <si>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</si>
  <si>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</si>
  <si>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</si>
  <si>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</si>
  <si>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</si>
  <si>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</si>
  <si>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</si>
  <si>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Program budowy sieci wodociągowej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</si>
  <si>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</si>
  <si>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ul. Jodłowa w Chotomowie i łącznik przy ul. Sosonowej                      w Chotomowie - ułożenie płyt EKO - dokończenie zadania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</si>
  <si>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</si>
  <si>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</si>
  <si>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</si>
  <si>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</si>
  <si>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</si>
  <si>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</si>
  <si>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Załącznik nr 3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</si>
  <si>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</si>
  <si>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</si>
  <si>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</si>
  <si>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 dnia 2 marca 2005 roku</t>
  </si>
  <si>
    <t>do uchwały nr XXXIV/291/2005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</si>
</sst>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zoomScaleSheetLayoutView="100" workbookViewId="0" topLeftCell="E1">
      <selection activeCell="F3" sqref="F3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 customHeight="1">
      <c r="A1" s="65"/>
      <c r="B1" s="65"/>
      <c r="C1" s="65"/>
      <c r="D1" s="65"/>
      <c r="E1" s="65"/>
      <c r="F1" s="65"/>
      <c r="G1" s="65" t="s">
        <v>84</v>
      </c>
    </row>
    <row r="2" spans="1:7" ht="12.75" customHeight="1">
      <c r="A2" s="65"/>
      <c r="B2" s="65"/>
      <c r="C2" s="65"/>
      <c r="D2" s="65"/>
      <c r="E2" s="65"/>
      <c r="F2" s="65"/>
      <c r="G2" s="65" t="s">
        <v>89</v>
      </c>
    </row>
    <row r="3" spans="1:7" ht="12.75" customHeight="1">
      <c r="A3" s="65"/>
      <c r="B3" s="65"/>
      <c r="C3" s="65"/>
      <c r="D3" s="65"/>
      <c r="E3" s="65"/>
      <c r="F3" s="65"/>
      <c r="G3" s="65" t="s">
        <v>78</v>
      </c>
    </row>
    <row r="4" spans="1:7" ht="12.75" customHeight="1">
      <c r="A4" s="65"/>
      <c r="B4" s="65"/>
      <c r="C4" s="65"/>
      <c r="D4" s="65"/>
      <c r="E4" s="65"/>
      <c r="F4" s="65"/>
      <c r="G4" s="65" t="s">
        <v>88</v>
      </c>
    </row>
    <row r="5" spans="1:7" ht="43.5" customHeight="1">
      <c r="A5" s="84" t="s">
        <v>76</v>
      </c>
      <c r="B5" s="85"/>
      <c r="C5" s="85"/>
      <c r="D5" s="85"/>
      <c r="E5" s="85"/>
      <c r="F5" s="85"/>
      <c r="G5" s="85"/>
    </row>
    <row r="6" spans="1:7" ht="29.25" customHeight="1">
      <c r="A6" s="7"/>
      <c r="B6" s="7"/>
      <c r="C6" s="7"/>
      <c r="D6" s="8"/>
      <c r="E6" s="6"/>
      <c r="F6" s="9"/>
      <c r="G6" s="9"/>
    </row>
    <row r="7" spans="1:7" ht="30" customHeight="1">
      <c r="A7" s="10" t="s">
        <v>25</v>
      </c>
      <c r="B7" s="10" t="s">
        <v>26</v>
      </c>
      <c r="C7" s="10" t="s">
        <v>22</v>
      </c>
      <c r="D7" s="10" t="s">
        <v>23</v>
      </c>
      <c r="E7" s="10" t="s">
        <v>24</v>
      </c>
      <c r="F7" s="10" t="s">
        <v>27</v>
      </c>
      <c r="G7" s="11" t="s">
        <v>46</v>
      </c>
    </row>
    <row r="8" spans="1:7" ht="12.75">
      <c r="A8" s="3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4" customHeight="1">
      <c r="A9" s="43" t="s">
        <v>32</v>
      </c>
      <c r="B9" s="88" t="s">
        <v>0</v>
      </c>
      <c r="C9" s="76"/>
      <c r="D9" s="25" t="s">
        <v>33</v>
      </c>
      <c r="E9" s="20">
        <f>E10</f>
        <v>1000000</v>
      </c>
      <c r="F9" s="20">
        <f>F10</f>
        <v>100000</v>
      </c>
      <c r="G9" s="20">
        <f>G10</f>
        <v>900000</v>
      </c>
    </row>
    <row r="10" spans="1:13" ht="19.5">
      <c r="A10" s="50"/>
      <c r="B10" s="43" t="s">
        <v>35</v>
      </c>
      <c r="C10" s="32" t="s">
        <v>2</v>
      </c>
      <c r="D10" s="16" t="s">
        <v>34</v>
      </c>
      <c r="E10" s="18">
        <f>E12</f>
        <v>1000000</v>
      </c>
      <c r="F10" s="18">
        <f>F12</f>
        <v>100000</v>
      </c>
      <c r="G10" s="18">
        <f>G12</f>
        <v>900000</v>
      </c>
      <c r="H10" s="48"/>
      <c r="I10" s="48"/>
      <c r="J10" s="48"/>
      <c r="K10" s="48"/>
      <c r="L10" s="48"/>
      <c r="M10" s="48"/>
    </row>
    <row r="11" spans="1:13" ht="18.75">
      <c r="A11" s="50"/>
      <c r="B11" s="64"/>
      <c r="C11" s="36" t="s">
        <v>5</v>
      </c>
      <c r="D11" s="17" t="s">
        <v>75</v>
      </c>
      <c r="E11" s="21">
        <v>1000000</v>
      </c>
      <c r="F11" s="21">
        <v>100000</v>
      </c>
      <c r="G11" s="21">
        <v>900000</v>
      </c>
      <c r="H11" s="48"/>
      <c r="I11" s="48"/>
      <c r="J11" s="48"/>
      <c r="K11" s="48"/>
      <c r="L11" s="48"/>
      <c r="M11" s="48"/>
    </row>
    <row r="12" spans="1:7" ht="24" customHeight="1">
      <c r="A12" s="50"/>
      <c r="B12" s="51"/>
      <c r="C12" s="36" t="s">
        <v>38</v>
      </c>
      <c r="D12" s="17" t="s">
        <v>47</v>
      </c>
      <c r="E12" s="21">
        <v>1000000</v>
      </c>
      <c r="F12" s="21">
        <v>100000</v>
      </c>
      <c r="G12" s="21">
        <v>900000</v>
      </c>
    </row>
    <row r="13" spans="1:7" ht="24" customHeight="1">
      <c r="A13" s="34">
        <v>600</v>
      </c>
      <c r="B13" s="82" t="s">
        <v>31</v>
      </c>
      <c r="C13" s="76"/>
      <c r="D13" s="25" t="s">
        <v>1</v>
      </c>
      <c r="E13" s="20">
        <f>E14+E16</f>
        <v>1440000</v>
      </c>
      <c r="F13" s="20">
        <f>F14+F16</f>
        <v>1240000</v>
      </c>
      <c r="G13" s="20">
        <f>G14+G16</f>
        <v>200000</v>
      </c>
    </row>
    <row r="14" spans="1:15" ht="19.5" customHeight="1">
      <c r="A14" s="35"/>
      <c r="B14" s="79">
        <v>60014</v>
      </c>
      <c r="C14" s="14" t="s">
        <v>2</v>
      </c>
      <c r="D14" s="16" t="s">
        <v>3</v>
      </c>
      <c r="E14" s="18">
        <f>E15</f>
        <v>500000</v>
      </c>
      <c r="F14" s="18">
        <f>F15</f>
        <v>500000</v>
      </c>
      <c r="G14" s="18"/>
      <c r="H14" s="48"/>
      <c r="I14" s="48"/>
      <c r="J14" s="48"/>
      <c r="K14" s="48"/>
      <c r="L14" s="48"/>
      <c r="M14" s="48"/>
      <c r="N14" s="48"/>
      <c r="O14" s="48"/>
    </row>
    <row r="15" spans="1:7" ht="96.75" customHeight="1">
      <c r="A15" s="35"/>
      <c r="B15" s="86"/>
      <c r="C15" s="15" t="s">
        <v>5</v>
      </c>
      <c r="D15" s="17" t="s">
        <v>86</v>
      </c>
      <c r="E15" s="21">
        <v>500000</v>
      </c>
      <c r="F15" s="21">
        <v>500000</v>
      </c>
      <c r="G15" s="19"/>
    </row>
    <row r="16" spans="1:8" ht="19.5" customHeight="1">
      <c r="A16" s="63"/>
      <c r="B16" s="34">
        <v>60016</v>
      </c>
      <c r="C16" s="32" t="s">
        <v>2</v>
      </c>
      <c r="D16" s="16" t="s">
        <v>4</v>
      </c>
      <c r="E16" s="18">
        <f>E17+E18+E19+E20+E21+E22+E23+E24+E25+E26</f>
        <v>940000</v>
      </c>
      <c r="F16" s="18">
        <f>F17+F18+F19+F20+F21+F22+F23+F24+F25+F26</f>
        <v>740000</v>
      </c>
      <c r="G16" s="18">
        <f>G17+G18+G19+G20+G21+G22+G23+G24+G25+G26</f>
        <v>200000</v>
      </c>
      <c r="H16" s="46"/>
    </row>
    <row r="17" spans="1:7" ht="36" customHeight="1">
      <c r="A17" s="63"/>
      <c r="B17" s="37"/>
      <c r="C17" s="36" t="s">
        <v>5</v>
      </c>
      <c r="D17" s="17" t="s">
        <v>48</v>
      </c>
      <c r="E17" s="21">
        <v>180000</v>
      </c>
      <c r="F17" s="56">
        <v>0</v>
      </c>
      <c r="G17" s="21">
        <v>180000</v>
      </c>
    </row>
    <row r="18" spans="1:7" ht="24" customHeight="1">
      <c r="A18" s="63"/>
      <c r="B18" s="37"/>
      <c r="C18" s="36" t="s">
        <v>12</v>
      </c>
      <c r="D18" s="17" t="s">
        <v>61</v>
      </c>
      <c r="E18" s="21">
        <v>320000</v>
      </c>
      <c r="F18" s="21">
        <v>320000</v>
      </c>
      <c r="G18" s="19"/>
    </row>
    <row r="19" spans="1:7" ht="24" customHeight="1">
      <c r="A19" s="63"/>
      <c r="B19" s="37"/>
      <c r="C19" s="36" t="s">
        <v>13</v>
      </c>
      <c r="D19" s="17" t="s">
        <v>56</v>
      </c>
      <c r="E19" s="21">
        <v>30000</v>
      </c>
      <c r="F19" s="21">
        <v>30000</v>
      </c>
      <c r="G19" s="19"/>
    </row>
    <row r="20" spans="1:7" ht="24" customHeight="1">
      <c r="A20" s="63"/>
      <c r="B20" s="37"/>
      <c r="C20" s="36" t="s">
        <v>49</v>
      </c>
      <c r="D20" s="17" t="s">
        <v>85</v>
      </c>
      <c r="E20" s="21">
        <v>150000</v>
      </c>
      <c r="F20" s="21">
        <v>150000</v>
      </c>
      <c r="G20" s="19"/>
    </row>
    <row r="21" spans="1:7" ht="36" customHeight="1">
      <c r="A21" s="58"/>
      <c r="B21" s="38"/>
      <c r="C21" s="36" t="s">
        <v>50</v>
      </c>
      <c r="D21" s="17" t="s">
        <v>77</v>
      </c>
      <c r="E21" s="21">
        <v>12000</v>
      </c>
      <c r="F21" s="21">
        <v>12000</v>
      </c>
      <c r="G21" s="19"/>
    </row>
    <row r="22" spans="1:7" ht="36" customHeight="1">
      <c r="A22" s="62"/>
      <c r="B22" s="55"/>
      <c r="C22" s="36" t="s">
        <v>51</v>
      </c>
      <c r="D22" s="17" t="s">
        <v>69</v>
      </c>
      <c r="E22" s="21">
        <v>88000</v>
      </c>
      <c r="F22" s="21">
        <v>88000</v>
      </c>
      <c r="G22" s="19"/>
    </row>
    <row r="23" spans="1:7" ht="36" customHeight="1">
      <c r="A23" s="63"/>
      <c r="B23" s="37"/>
      <c r="C23" s="36" t="s">
        <v>52</v>
      </c>
      <c r="D23" s="17" t="s">
        <v>57</v>
      </c>
      <c r="E23" s="21">
        <v>20000</v>
      </c>
      <c r="F23" s="21">
        <v>20000</v>
      </c>
      <c r="G23" s="19"/>
    </row>
    <row r="24" spans="1:7" ht="24" customHeight="1">
      <c r="A24" s="63"/>
      <c r="B24" s="37"/>
      <c r="C24" s="36" t="s">
        <v>53</v>
      </c>
      <c r="D24" s="17" t="s">
        <v>58</v>
      </c>
      <c r="E24" s="21">
        <v>40000</v>
      </c>
      <c r="F24" s="21">
        <v>40000</v>
      </c>
      <c r="G24" s="19"/>
    </row>
    <row r="25" spans="1:7" ht="24" customHeight="1">
      <c r="A25" s="63"/>
      <c r="B25" s="37"/>
      <c r="C25" s="36" t="s">
        <v>54</v>
      </c>
      <c r="D25" s="17" t="s">
        <v>59</v>
      </c>
      <c r="E25" s="21">
        <v>20000</v>
      </c>
      <c r="F25" s="56">
        <v>0</v>
      </c>
      <c r="G25" s="21">
        <v>20000</v>
      </c>
    </row>
    <row r="26" spans="1:7" ht="24" customHeight="1">
      <c r="A26" s="58"/>
      <c r="B26" s="38"/>
      <c r="C26" s="36" t="s">
        <v>55</v>
      </c>
      <c r="D26" s="17" t="s">
        <v>60</v>
      </c>
      <c r="E26" s="21">
        <v>80000</v>
      </c>
      <c r="F26" s="21">
        <v>80000</v>
      </c>
      <c r="G26" s="19"/>
    </row>
    <row r="27" spans="1:7" ht="24" customHeight="1">
      <c r="A27" s="83">
        <v>750</v>
      </c>
      <c r="B27" s="87" t="s">
        <v>8</v>
      </c>
      <c r="C27" s="76"/>
      <c r="D27" s="25" t="s">
        <v>6</v>
      </c>
      <c r="E27" s="20">
        <f>E28</f>
        <v>128000</v>
      </c>
      <c r="F27" s="20">
        <f>F28</f>
        <v>128000</v>
      </c>
      <c r="G27" s="19"/>
    </row>
    <row r="28" spans="1:7" ht="20.25" customHeight="1">
      <c r="A28" s="78"/>
      <c r="B28" s="77">
        <v>75023</v>
      </c>
      <c r="C28" s="39" t="s">
        <v>2</v>
      </c>
      <c r="D28" s="40" t="s">
        <v>7</v>
      </c>
      <c r="E28" s="44">
        <f>E29+E30</f>
        <v>128000</v>
      </c>
      <c r="F28" s="44">
        <f>SUM(F29:F30)</f>
        <v>128000</v>
      </c>
      <c r="G28" s="41"/>
    </row>
    <row r="29" spans="1:7" ht="24" customHeight="1">
      <c r="A29" s="78"/>
      <c r="B29" s="89"/>
      <c r="C29" s="15" t="s">
        <v>5</v>
      </c>
      <c r="D29" s="17" t="s">
        <v>29</v>
      </c>
      <c r="E29" s="21">
        <v>122200</v>
      </c>
      <c r="F29" s="21">
        <v>122200</v>
      </c>
      <c r="G29" s="41"/>
    </row>
    <row r="30" spans="1:7" ht="24" customHeight="1">
      <c r="A30" s="78"/>
      <c r="B30" s="90"/>
      <c r="C30" s="15" t="s">
        <v>12</v>
      </c>
      <c r="D30" s="17" t="s">
        <v>30</v>
      </c>
      <c r="E30" s="21">
        <v>5800</v>
      </c>
      <c r="F30" s="21">
        <v>5800</v>
      </c>
      <c r="G30" s="42"/>
    </row>
    <row r="31" spans="1:7" ht="41.25" customHeight="1">
      <c r="A31" s="81">
        <v>754</v>
      </c>
      <c r="B31" s="75" t="s">
        <v>9</v>
      </c>
      <c r="C31" s="76"/>
      <c r="D31" s="25" t="s">
        <v>20</v>
      </c>
      <c r="E31" s="20">
        <f>SUM(E32)</f>
        <v>15000</v>
      </c>
      <c r="F31" s="20">
        <f>SUM(F32)</f>
        <v>15000</v>
      </c>
      <c r="G31" s="19"/>
    </row>
    <row r="32" spans="1:7" ht="19.5" customHeight="1">
      <c r="A32" s="71"/>
      <c r="B32" s="77">
        <v>75412</v>
      </c>
      <c r="C32" s="14" t="s">
        <v>2</v>
      </c>
      <c r="D32" s="16" t="s">
        <v>21</v>
      </c>
      <c r="E32" s="18">
        <f>E33</f>
        <v>15000</v>
      </c>
      <c r="F32" s="18">
        <f>F33</f>
        <v>15000</v>
      </c>
      <c r="G32" s="45"/>
    </row>
    <row r="33" spans="1:7" ht="25.5" customHeight="1">
      <c r="A33" s="72"/>
      <c r="B33" s="78"/>
      <c r="C33" s="15" t="s">
        <v>5</v>
      </c>
      <c r="D33" s="17" t="s">
        <v>36</v>
      </c>
      <c r="E33" s="21">
        <v>15000</v>
      </c>
      <c r="F33" s="21">
        <v>15000</v>
      </c>
      <c r="G33" s="19"/>
    </row>
    <row r="34" spans="1:7" ht="25.5" customHeight="1">
      <c r="A34" s="81">
        <v>853</v>
      </c>
      <c r="B34" s="97" t="s">
        <v>10</v>
      </c>
      <c r="C34" s="98"/>
      <c r="D34" s="101" t="s">
        <v>80</v>
      </c>
      <c r="E34" s="91">
        <v>18000</v>
      </c>
      <c r="F34" s="91">
        <v>18000</v>
      </c>
      <c r="G34" s="93"/>
    </row>
    <row r="35" spans="1:7" ht="12" customHeight="1">
      <c r="A35" s="70"/>
      <c r="B35" s="99"/>
      <c r="C35" s="100"/>
      <c r="D35" s="102"/>
      <c r="E35" s="92"/>
      <c r="F35" s="92"/>
      <c r="G35" s="94"/>
    </row>
    <row r="36" spans="1:7" ht="25.5" customHeight="1">
      <c r="A36" s="70"/>
      <c r="B36" s="81">
        <v>85395</v>
      </c>
      <c r="C36" s="14" t="s">
        <v>2</v>
      </c>
      <c r="D36" s="25" t="s">
        <v>82</v>
      </c>
      <c r="E36" s="13">
        <v>18000</v>
      </c>
      <c r="F36" s="13">
        <v>18000</v>
      </c>
      <c r="G36" s="66"/>
    </row>
    <row r="37" spans="1:7" ht="25.5" customHeight="1">
      <c r="A37" s="83"/>
      <c r="B37" s="95"/>
      <c r="C37" s="15" t="s">
        <v>81</v>
      </c>
      <c r="D37" s="17" t="s">
        <v>83</v>
      </c>
      <c r="E37" s="54">
        <v>18000</v>
      </c>
      <c r="F37" s="54">
        <v>18000</v>
      </c>
      <c r="G37" s="52"/>
    </row>
    <row r="38" spans="1:13" ht="40.5" customHeight="1">
      <c r="A38" s="34">
        <v>900</v>
      </c>
      <c r="B38" s="82" t="s">
        <v>17</v>
      </c>
      <c r="C38" s="76"/>
      <c r="D38" s="25" t="s">
        <v>11</v>
      </c>
      <c r="E38" s="20">
        <f>E39+E43</f>
        <v>971607</v>
      </c>
      <c r="F38" s="20">
        <f>F39+F43+F61</f>
        <v>971607</v>
      </c>
      <c r="G38" s="23"/>
      <c r="H38" s="47"/>
      <c r="I38" s="47"/>
      <c r="J38" s="47"/>
      <c r="K38" s="47"/>
      <c r="L38" s="47"/>
      <c r="M38" s="47"/>
    </row>
    <row r="39" spans="1:15" ht="19.5" customHeight="1">
      <c r="A39" s="37"/>
      <c r="B39" s="79">
        <v>90001</v>
      </c>
      <c r="C39" s="14" t="s">
        <v>2</v>
      </c>
      <c r="D39" s="16" t="s">
        <v>74</v>
      </c>
      <c r="E39" s="18">
        <f>E41+E42</f>
        <v>747930</v>
      </c>
      <c r="F39" s="18">
        <f>F41+F42</f>
        <v>747930</v>
      </c>
      <c r="G39" s="22"/>
      <c r="H39" s="46"/>
      <c r="I39" s="46"/>
      <c r="J39" s="46"/>
      <c r="K39" s="46"/>
      <c r="L39" s="46"/>
      <c r="M39" s="46"/>
      <c r="N39" s="46"/>
      <c r="O39" s="46"/>
    </row>
    <row r="40" spans="1:15" ht="27.75" customHeight="1">
      <c r="A40" s="37"/>
      <c r="B40" s="79"/>
      <c r="C40" s="15" t="s">
        <v>5</v>
      </c>
      <c r="D40" s="17" t="s">
        <v>73</v>
      </c>
      <c r="E40" s="21">
        <f>E41+E42</f>
        <v>747930</v>
      </c>
      <c r="F40" s="21">
        <f>F41+F42</f>
        <v>747930</v>
      </c>
      <c r="G40" s="22"/>
      <c r="H40" s="46"/>
      <c r="I40" s="46"/>
      <c r="J40" s="46"/>
      <c r="K40" s="46"/>
      <c r="L40" s="46"/>
      <c r="M40" s="46"/>
      <c r="N40" s="46"/>
      <c r="O40" s="46"/>
    </row>
    <row r="41" spans="1:7" ht="25.5" customHeight="1">
      <c r="A41" s="37"/>
      <c r="B41" s="80"/>
      <c r="C41" s="15" t="s">
        <v>38</v>
      </c>
      <c r="D41" s="17" t="s">
        <v>62</v>
      </c>
      <c r="E41" s="21">
        <v>350000</v>
      </c>
      <c r="F41" s="21">
        <v>350000</v>
      </c>
      <c r="G41" s="24"/>
    </row>
    <row r="42" spans="1:7" ht="37.5" customHeight="1">
      <c r="A42" s="37"/>
      <c r="B42" s="80"/>
      <c r="C42" s="15" t="s">
        <v>39</v>
      </c>
      <c r="D42" s="17" t="s">
        <v>87</v>
      </c>
      <c r="E42" s="21">
        <v>397930</v>
      </c>
      <c r="F42" s="21">
        <v>397930</v>
      </c>
      <c r="G42" s="19"/>
    </row>
    <row r="43" spans="1:17" ht="21" customHeight="1">
      <c r="A43" s="49"/>
      <c r="B43" s="34">
        <v>90015</v>
      </c>
      <c r="C43" s="32" t="s">
        <v>2</v>
      </c>
      <c r="D43" s="16" t="s">
        <v>14</v>
      </c>
      <c r="E43" s="18">
        <f>E44</f>
        <v>223677</v>
      </c>
      <c r="F43" s="18">
        <f>F44</f>
        <v>223677</v>
      </c>
      <c r="G43" s="45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7" ht="25.5" customHeight="1">
      <c r="A44" s="57"/>
      <c r="B44" s="38"/>
      <c r="C44" s="53" t="s">
        <v>5</v>
      </c>
      <c r="D44" s="17" t="s">
        <v>15</v>
      </c>
      <c r="E44" s="54">
        <f>E45+E46+E47+E48+E49+E50+E51+E52+E53</f>
        <v>223677</v>
      </c>
      <c r="F44" s="54">
        <f>F45+F46+F47+F48+F49+F50+F51+F52+F53</f>
        <v>223677</v>
      </c>
      <c r="G44" s="52"/>
    </row>
    <row r="45" spans="1:7" ht="25.5" customHeight="1">
      <c r="A45" s="55"/>
      <c r="B45" s="59"/>
      <c r="C45" s="15" t="s">
        <v>38</v>
      </c>
      <c r="D45" s="17" t="s">
        <v>37</v>
      </c>
      <c r="E45" s="21">
        <v>50000</v>
      </c>
      <c r="F45" s="21">
        <v>50000</v>
      </c>
      <c r="G45" s="19"/>
    </row>
    <row r="46" spans="1:7" ht="24.75" customHeight="1">
      <c r="A46" s="37"/>
      <c r="B46" s="60"/>
      <c r="C46" s="36" t="s">
        <v>39</v>
      </c>
      <c r="D46" s="17" t="s">
        <v>44</v>
      </c>
      <c r="E46" s="21">
        <v>7000</v>
      </c>
      <c r="F46" s="21">
        <v>7000</v>
      </c>
      <c r="G46" s="19"/>
    </row>
    <row r="47" spans="1:7" ht="24" customHeight="1">
      <c r="A47" s="37"/>
      <c r="B47" s="60"/>
      <c r="C47" s="36" t="s">
        <v>40</v>
      </c>
      <c r="D47" s="17" t="s">
        <v>16</v>
      </c>
      <c r="E47" s="21">
        <v>30000</v>
      </c>
      <c r="F47" s="21">
        <v>30000</v>
      </c>
      <c r="G47" s="19"/>
    </row>
    <row r="48" spans="1:7" ht="24" customHeight="1">
      <c r="A48" s="37"/>
      <c r="B48" s="60"/>
      <c r="C48" s="36" t="s">
        <v>41</v>
      </c>
      <c r="D48" s="17" t="s">
        <v>63</v>
      </c>
      <c r="E48" s="21">
        <v>50000</v>
      </c>
      <c r="F48" s="21">
        <v>50000</v>
      </c>
      <c r="G48" s="19"/>
    </row>
    <row r="49" spans="1:7" ht="24.75" customHeight="1">
      <c r="A49" s="37"/>
      <c r="B49" s="60"/>
      <c r="C49" s="36" t="s">
        <v>42</v>
      </c>
      <c r="D49" s="17" t="s">
        <v>64</v>
      </c>
      <c r="E49" s="21">
        <v>20677</v>
      </c>
      <c r="F49" s="21">
        <v>20677</v>
      </c>
      <c r="G49" s="19"/>
    </row>
    <row r="50" spans="1:7" ht="24.75" customHeight="1">
      <c r="A50" s="37"/>
      <c r="B50" s="60"/>
      <c r="C50" s="36" t="s">
        <v>43</v>
      </c>
      <c r="D50" s="17" t="s">
        <v>68</v>
      </c>
      <c r="E50" s="21">
        <v>33000</v>
      </c>
      <c r="F50" s="21">
        <v>33000</v>
      </c>
      <c r="G50" s="19"/>
    </row>
    <row r="51" spans="1:7" ht="36" customHeight="1">
      <c r="A51" s="37"/>
      <c r="B51" s="60"/>
      <c r="C51" s="36" t="s">
        <v>65</v>
      </c>
      <c r="D51" s="17" t="s">
        <v>70</v>
      </c>
      <c r="E51" s="21">
        <v>15000</v>
      </c>
      <c r="F51" s="21">
        <v>15000</v>
      </c>
      <c r="G51" s="19"/>
    </row>
    <row r="52" spans="1:7" ht="36" customHeight="1">
      <c r="A52" s="37"/>
      <c r="B52" s="60"/>
      <c r="C52" s="36" t="s">
        <v>66</v>
      </c>
      <c r="D52" s="17" t="s">
        <v>71</v>
      </c>
      <c r="E52" s="21">
        <v>11000</v>
      </c>
      <c r="F52" s="21">
        <v>11000</v>
      </c>
      <c r="G52" s="19"/>
    </row>
    <row r="53" spans="1:7" ht="36" customHeight="1">
      <c r="A53" s="38"/>
      <c r="B53" s="61"/>
      <c r="C53" s="36" t="s">
        <v>67</v>
      </c>
      <c r="D53" s="17" t="s">
        <v>72</v>
      </c>
      <c r="E53" s="21">
        <v>7000</v>
      </c>
      <c r="F53" s="21">
        <v>7000</v>
      </c>
      <c r="G53" s="19"/>
    </row>
    <row r="54" spans="1:14" ht="24.75" customHeight="1">
      <c r="A54" s="70">
        <v>926</v>
      </c>
      <c r="B54" s="73" t="s">
        <v>79</v>
      </c>
      <c r="C54" s="74"/>
      <c r="D54" s="25" t="s">
        <v>18</v>
      </c>
      <c r="E54" s="20">
        <f aca="true" t="shared" si="0" ref="E54:G55">E55</f>
        <v>800000</v>
      </c>
      <c r="F54" s="20">
        <f t="shared" si="0"/>
        <v>300000</v>
      </c>
      <c r="G54" s="20">
        <f t="shared" si="0"/>
        <v>500000</v>
      </c>
      <c r="H54" s="47"/>
      <c r="I54" s="47"/>
      <c r="J54" s="47"/>
      <c r="K54" s="47"/>
      <c r="L54" s="47"/>
      <c r="M54" s="47"/>
      <c r="N54" s="47"/>
    </row>
    <row r="55" spans="1:8" ht="19.5" customHeight="1">
      <c r="A55" s="71"/>
      <c r="B55" s="81">
        <v>92601</v>
      </c>
      <c r="C55" s="14" t="s">
        <v>2</v>
      </c>
      <c r="D55" s="16" t="s">
        <v>19</v>
      </c>
      <c r="E55" s="18">
        <f t="shared" si="0"/>
        <v>800000</v>
      </c>
      <c r="F55" s="18">
        <f t="shared" si="0"/>
        <v>300000</v>
      </c>
      <c r="G55" s="18">
        <f t="shared" si="0"/>
        <v>500000</v>
      </c>
      <c r="H55" s="46"/>
    </row>
    <row r="56" spans="1:7" ht="24" customHeight="1">
      <c r="A56" s="72"/>
      <c r="B56" s="96"/>
      <c r="C56" s="15" t="s">
        <v>5</v>
      </c>
      <c r="D56" s="17" t="s">
        <v>45</v>
      </c>
      <c r="E56" s="21">
        <v>800000</v>
      </c>
      <c r="F56" s="21">
        <v>300000</v>
      </c>
      <c r="G56" s="21">
        <v>500000</v>
      </c>
    </row>
    <row r="57" spans="1:7" ht="31.5" customHeight="1">
      <c r="A57" s="67" t="s">
        <v>28</v>
      </c>
      <c r="B57" s="68"/>
      <c r="C57" s="68"/>
      <c r="D57" s="69"/>
      <c r="E57" s="13">
        <f>E9+E13+E27+E31+E38+E54+E34</f>
        <v>4372607</v>
      </c>
      <c r="F57" s="13">
        <f>F9+F13+F27+F31+F38+F54+F34</f>
        <v>2772607</v>
      </c>
      <c r="G57" s="13">
        <f>G9+G13+G27+G31+G38+G54</f>
        <v>1600000</v>
      </c>
    </row>
    <row r="58" spans="1:7" ht="1.5" customHeight="1">
      <c r="A58" s="26"/>
      <c r="B58" s="27"/>
      <c r="C58" s="28"/>
      <c r="D58" s="29"/>
      <c r="E58" s="30"/>
      <c r="F58" s="31"/>
      <c r="G58" s="31"/>
    </row>
    <row r="59" spans="1:5" ht="12.75">
      <c r="A59" s="7"/>
      <c r="B59" s="7"/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</sheetData>
  <mergeCells count="23">
    <mergeCell ref="F34:F35"/>
    <mergeCell ref="G34:G35"/>
    <mergeCell ref="B36:B37"/>
    <mergeCell ref="B55:B56"/>
    <mergeCell ref="B34:C35"/>
    <mergeCell ref="D34:D35"/>
    <mergeCell ref="E34:E35"/>
    <mergeCell ref="A5:G5"/>
    <mergeCell ref="B14:B15"/>
    <mergeCell ref="B27:C27"/>
    <mergeCell ref="B13:C13"/>
    <mergeCell ref="B9:C9"/>
    <mergeCell ref="A27:A30"/>
    <mergeCell ref="B28:B30"/>
    <mergeCell ref="A57:D57"/>
    <mergeCell ref="A54:A56"/>
    <mergeCell ref="B54:C54"/>
    <mergeCell ref="B31:C31"/>
    <mergeCell ref="B32:B33"/>
    <mergeCell ref="B39:B42"/>
    <mergeCell ref="A31:A33"/>
    <mergeCell ref="B38:C38"/>
    <mergeCell ref="A34:A37"/>
  </mergeCells>
  <printOptions/>
  <pageMargins left="0.28" right="0.25" top="0.4" bottom="0.44" header="0.39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2005-02-18T10:55:53Z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