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1295" windowHeight="63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'Arkusz1'!$A$1:$G$62</definedName>
  </definedNames>
  <calcPr fullCalcOnLoad="1"/>
</workbook>
</file>

<file path=xl/sharedStrings.xml><?xml version="1.0" encoding="utf-8"?>
<sst xmlns="http://schemas.openxmlformats.org/spreadsheetml/2006/main" count="119" uniqueCount="96">
  <si>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</si>
  <si>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</si>
  <si>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</si>
  <si>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</si>
  <si>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</si>
  <si>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</si>
  <si>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</si>
  <si>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</si>
  <si>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</si>
  <si>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</si>
  <si>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</si>
  <si>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</si>
  <si>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</si>
  <si>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</si>
  <si>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</si>
  <si>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</si>
  <si>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</si>
  <si>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</si>
  <si>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</si>
  <si>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</si>
  <si>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</si>
  <si>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</si>
  <si>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</si>
  <si>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</si>
  <si>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</si>
  <si>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</si>
  <si>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</si>
  <si>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</si>
  <si>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</si>
  <si>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</si>
  <si>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</si>
  <si>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</si>
  <si>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</si>
  <si>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</si>
  <si>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</si>
  <si>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</si>
  <si>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</si>
  <si>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</si>
  <si>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</si>
  <si>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</si>
  <si>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</si>
  <si>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>1.4.</t>
  </si>
  <si>
    <t>1.5.</t>
  </si>
  <si>
    <t>1.6.</t>
  </si>
  <si>
    <t>1.7.</t>
  </si>
  <si>
    <t>1.8.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</si>
  <si>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</si>
  <si>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</si>
  <si>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</si>
  <si>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ul. Konwaliowa w Jabłonnie - nakładka asfaltowa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</si>
  <si>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</si>
  <si>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</si>
  <si>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</si>
  <si>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</si>
  <si>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</si>
  <si>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</si>
  <si>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</si>
  <si>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</si>
  <si>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</si>
  <si>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</si>
  <si>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</si>
  <si>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</si>
  <si>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</si>
  <si>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</si>
  <si>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</si>
  <si>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</si>
  <si>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</si>
  <si>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</si>
  <si>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</si>
  <si>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</si>
  <si>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</si>
  <si>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Przebudowa drogi w Janówku II</t>
  </si>
  <si>
    <t>Dofinansowanie wykonania nakładki asfaltowej -                          ul. Chotomowska - Partyzantów oraz modernizacji skrzyżowania ulic Piusa XI i Partyzantów w Chotomowie                                                 (w ramach pomocy dla Starostwa Powiatu Legionowskiego -                        § 6300)</t>
  </si>
  <si>
    <t>Budowa kanalizacji sanitarnej w ulicy Szkolnej i 1 Maja                                     w Jabłonnie</t>
  </si>
  <si>
    <t>Zakup pneumatycznego masztu oswietleniowego                                                    wraz z osprzętem</t>
  </si>
  <si>
    <t>Zakup zwijadła szybkiego natarcia z wężem wysokociśnieniowym</t>
  </si>
  <si>
    <t>GOSPODARKA MIESZKANIOWA</t>
  </si>
  <si>
    <t>Gospodarka gruntami i nieruchomościami</t>
  </si>
  <si>
    <t>Nabycie prawa użytkowania wieczystego gruntu</t>
  </si>
  <si>
    <t>ul. Jodłowa w Chotomowie i łącznik przy ul. Sosnowej                      w Chotomowie - ułożenie płyt EKO - dokończenie zadania</t>
  </si>
  <si>
    <t>KREDYT</t>
  </si>
  <si>
    <t>VIII</t>
  </si>
  <si>
    <t>010</t>
  </si>
  <si>
    <t>01010</t>
  </si>
  <si>
    <t>ROLNICTWO I  ŁOWIECTWO</t>
  </si>
  <si>
    <t>Infrastruktura wodociągowa i sanitacyjna wsi</t>
  </si>
  <si>
    <t>Wykonanie projektu i budowa sieci wodociągowej - I etap</t>
  </si>
  <si>
    <t>Program budowy sieci wodociągowej</t>
  </si>
  <si>
    <t>ul.Wspólna w Chotomowie i Dąbrowie Chotomowskiej - wykonanie nakładki asfaltowej</t>
  </si>
  <si>
    <t>1.9.</t>
  </si>
  <si>
    <t>ul.Wypoczynkowa w Chotomowie - ułożenie kostki BAUMA</t>
  </si>
  <si>
    <t>Przepompownia PII z rurociągami tlocznymi - przygotowanie niezbędnej dokumentacji</t>
  </si>
  <si>
    <t>1.1.3</t>
  </si>
  <si>
    <t>Załącznik nr 1</t>
  </si>
  <si>
    <t>do uchwały nr XL/340/2005</t>
  </si>
  <si>
    <t>z dnia 13 lipca 2005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</si>
</sst>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zoomScaleSheetLayoutView="100" workbookViewId="0" topLeftCell="F1">
      <selection activeCell="A5" sqref="A5:G5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7" width="16.625" style="0" customWidth="1"/>
  </cols>
  <sheetData>
    <row r="1" spans="1:7" ht="12.75" customHeight="1">
      <c r="A1" s="50"/>
      <c r="B1" s="50"/>
      <c r="C1" s="50"/>
      <c r="D1" s="50"/>
      <c r="E1" s="50"/>
      <c r="F1" s="50"/>
      <c r="G1" s="50" t="s">
        <v>93</v>
      </c>
    </row>
    <row r="2" spans="1:7" ht="12.75" customHeight="1">
      <c r="A2" s="50"/>
      <c r="B2" s="50"/>
      <c r="C2" s="50"/>
      <c r="D2" s="50"/>
      <c r="E2" s="50"/>
      <c r="F2" s="50"/>
      <c r="G2" s="50" t="s">
        <v>94</v>
      </c>
    </row>
    <row r="3" spans="1:7" ht="12.75" customHeight="1">
      <c r="A3" s="50"/>
      <c r="B3" s="50"/>
      <c r="C3" s="50"/>
      <c r="D3" s="50"/>
      <c r="E3" s="50"/>
      <c r="F3" s="50"/>
      <c r="G3" s="50" t="s">
        <v>65</v>
      </c>
    </row>
    <row r="4" spans="1:7" ht="12.75" customHeight="1">
      <c r="A4" s="50"/>
      <c r="B4" s="50"/>
      <c r="C4" s="50"/>
      <c r="D4" s="50"/>
      <c r="E4" s="50"/>
      <c r="F4" s="50"/>
      <c r="G4" s="50" t="s">
        <v>95</v>
      </c>
    </row>
    <row r="5" spans="1:7" ht="43.5" customHeight="1">
      <c r="A5" s="85" t="s">
        <v>64</v>
      </c>
      <c r="B5" s="86"/>
      <c r="C5" s="86"/>
      <c r="D5" s="86"/>
      <c r="E5" s="86"/>
      <c r="F5" s="86"/>
      <c r="G5" s="86"/>
    </row>
    <row r="6" spans="1:7" ht="30" customHeight="1">
      <c r="A6" s="7" t="s">
        <v>25</v>
      </c>
      <c r="B6" s="7" t="s">
        <v>26</v>
      </c>
      <c r="C6" s="7" t="s">
        <v>22</v>
      </c>
      <c r="D6" s="7" t="s">
        <v>23</v>
      </c>
      <c r="E6" s="7" t="s">
        <v>24</v>
      </c>
      <c r="F6" s="7" t="s">
        <v>27</v>
      </c>
      <c r="G6" s="8" t="s">
        <v>80</v>
      </c>
    </row>
    <row r="7" spans="1:7" ht="12.75">
      <c r="A7" s="3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8.75">
      <c r="A8" s="56" t="s">
        <v>82</v>
      </c>
      <c r="B8" s="91" t="s">
        <v>0</v>
      </c>
      <c r="C8" s="90"/>
      <c r="D8" s="22" t="s">
        <v>84</v>
      </c>
      <c r="E8" s="17">
        <v>600000</v>
      </c>
      <c r="F8" s="17">
        <v>100000</v>
      </c>
      <c r="G8" s="17">
        <v>500000</v>
      </c>
    </row>
    <row r="9" spans="1:7" ht="19.5">
      <c r="A9" s="32"/>
      <c r="B9" s="69" t="s">
        <v>83</v>
      </c>
      <c r="C9" s="55" t="s">
        <v>2</v>
      </c>
      <c r="D9" s="13" t="s">
        <v>85</v>
      </c>
      <c r="E9" s="15">
        <v>600000</v>
      </c>
      <c r="F9" s="15">
        <f>F11</f>
        <v>100000</v>
      </c>
      <c r="G9" s="15">
        <v>500000</v>
      </c>
    </row>
    <row r="10" spans="1:7" ht="18.75">
      <c r="A10" s="32"/>
      <c r="B10" s="70"/>
      <c r="C10" s="12" t="s">
        <v>5</v>
      </c>
      <c r="D10" s="14" t="s">
        <v>87</v>
      </c>
      <c r="E10" s="18">
        <v>600000</v>
      </c>
      <c r="F10" s="18">
        <v>100000</v>
      </c>
      <c r="G10" s="18">
        <v>500000</v>
      </c>
    </row>
    <row r="11" spans="1:7" ht="18.75">
      <c r="A11" s="32"/>
      <c r="B11" s="71"/>
      <c r="C11" s="12" t="s">
        <v>33</v>
      </c>
      <c r="D11" s="14" t="s">
        <v>86</v>
      </c>
      <c r="E11" s="18">
        <v>600000</v>
      </c>
      <c r="F11" s="18">
        <v>100000</v>
      </c>
      <c r="G11" s="18">
        <v>500000</v>
      </c>
    </row>
    <row r="12" spans="1:7" ht="24" customHeight="1">
      <c r="A12" s="31">
        <v>600</v>
      </c>
      <c r="B12" s="91" t="s">
        <v>31</v>
      </c>
      <c r="C12" s="90"/>
      <c r="D12" s="22" t="s">
        <v>1</v>
      </c>
      <c r="E12" s="17">
        <f>E13+E15</f>
        <v>1460000</v>
      </c>
      <c r="F12" s="17">
        <f>F13+F15</f>
        <v>1460000</v>
      </c>
      <c r="G12" s="17"/>
    </row>
    <row r="13" spans="1:15" ht="19.5" customHeight="1">
      <c r="A13" s="32"/>
      <c r="B13" s="87">
        <v>60014</v>
      </c>
      <c r="C13" s="55" t="s">
        <v>2</v>
      </c>
      <c r="D13" s="13" t="s">
        <v>3</v>
      </c>
      <c r="E13" s="15">
        <f>E14</f>
        <v>500000</v>
      </c>
      <c r="F13" s="15">
        <f>F14</f>
        <v>500000</v>
      </c>
      <c r="G13" s="15"/>
      <c r="H13" s="44"/>
      <c r="I13" s="44"/>
      <c r="J13" s="44"/>
      <c r="K13" s="44"/>
      <c r="L13" s="44"/>
      <c r="M13" s="44"/>
      <c r="N13" s="44"/>
      <c r="O13" s="44"/>
    </row>
    <row r="14" spans="1:7" ht="96.75" customHeight="1">
      <c r="A14" s="32"/>
      <c r="B14" s="88"/>
      <c r="C14" s="12" t="s">
        <v>5</v>
      </c>
      <c r="D14" s="14" t="s">
        <v>72</v>
      </c>
      <c r="E14" s="18">
        <v>500000</v>
      </c>
      <c r="F14" s="18">
        <v>500000</v>
      </c>
      <c r="G14" s="16"/>
    </row>
    <row r="15" spans="1:8" ht="19.5" customHeight="1">
      <c r="A15" s="62"/>
      <c r="B15" s="82">
        <v>60016</v>
      </c>
      <c r="C15" s="29" t="s">
        <v>2</v>
      </c>
      <c r="D15" s="13" t="s">
        <v>4</v>
      </c>
      <c r="E15" s="15">
        <f>SUM(E16:E25)</f>
        <v>960000</v>
      </c>
      <c r="F15" s="15">
        <f>SUM(F16:F25)</f>
        <v>960000</v>
      </c>
      <c r="G15" s="15"/>
      <c r="H15" s="42"/>
    </row>
    <row r="16" spans="1:8" ht="37.5" customHeight="1">
      <c r="A16" s="62"/>
      <c r="B16" s="83"/>
      <c r="C16" s="33" t="s">
        <v>5</v>
      </c>
      <c r="D16" s="14" t="s">
        <v>88</v>
      </c>
      <c r="E16" s="18">
        <v>180000</v>
      </c>
      <c r="F16" s="18">
        <v>180000</v>
      </c>
      <c r="G16" s="18"/>
      <c r="H16" s="42"/>
    </row>
    <row r="17" spans="1:7" ht="24" customHeight="1">
      <c r="A17" s="62"/>
      <c r="B17" s="84"/>
      <c r="C17" s="33" t="s">
        <v>12</v>
      </c>
      <c r="D17" s="14" t="s">
        <v>50</v>
      </c>
      <c r="E17" s="18">
        <v>320000</v>
      </c>
      <c r="F17" s="18">
        <v>320000</v>
      </c>
      <c r="G17" s="16"/>
    </row>
    <row r="18" spans="1:7" ht="24" customHeight="1">
      <c r="A18" s="62"/>
      <c r="B18" s="84"/>
      <c r="C18" s="33" t="s">
        <v>13</v>
      </c>
      <c r="D18" s="14" t="s">
        <v>46</v>
      </c>
      <c r="E18" s="18">
        <v>30000</v>
      </c>
      <c r="F18" s="18">
        <v>30000</v>
      </c>
      <c r="G18" s="16"/>
    </row>
    <row r="19" spans="1:7" ht="24" customHeight="1">
      <c r="A19" s="62"/>
      <c r="B19" s="84"/>
      <c r="C19" s="33" t="s">
        <v>41</v>
      </c>
      <c r="D19" s="14" t="s">
        <v>71</v>
      </c>
      <c r="E19" s="18">
        <v>150000</v>
      </c>
      <c r="F19" s="18">
        <v>150000</v>
      </c>
      <c r="G19" s="16"/>
    </row>
    <row r="20" spans="1:7" ht="36" customHeight="1">
      <c r="A20" s="62"/>
      <c r="B20" s="84"/>
      <c r="C20" s="33" t="s">
        <v>42</v>
      </c>
      <c r="D20" s="14" t="s">
        <v>79</v>
      </c>
      <c r="E20" s="18">
        <v>16000</v>
      </c>
      <c r="F20" s="18">
        <v>16000</v>
      </c>
      <c r="G20" s="16"/>
    </row>
    <row r="21" spans="1:7" ht="36" customHeight="1">
      <c r="A21" s="62"/>
      <c r="B21" s="84"/>
      <c r="C21" s="33" t="s">
        <v>43</v>
      </c>
      <c r="D21" s="14" t="s">
        <v>58</v>
      </c>
      <c r="E21" s="18">
        <v>88000</v>
      </c>
      <c r="F21" s="18">
        <v>88000</v>
      </c>
      <c r="G21" s="16"/>
    </row>
    <row r="22" spans="1:7" ht="36" customHeight="1">
      <c r="A22" s="61"/>
      <c r="B22" s="35"/>
      <c r="C22" s="33" t="s">
        <v>44</v>
      </c>
      <c r="D22" s="14" t="s">
        <v>47</v>
      </c>
      <c r="E22" s="18">
        <v>20000</v>
      </c>
      <c r="F22" s="18">
        <v>20000</v>
      </c>
      <c r="G22" s="16"/>
    </row>
    <row r="23" spans="1:7" ht="24" customHeight="1">
      <c r="A23" s="31"/>
      <c r="B23" s="63"/>
      <c r="C23" s="33" t="s">
        <v>45</v>
      </c>
      <c r="D23" s="14" t="s">
        <v>48</v>
      </c>
      <c r="E23" s="18">
        <v>56000</v>
      </c>
      <c r="F23" s="18">
        <v>56000</v>
      </c>
      <c r="G23" s="16"/>
    </row>
    <row r="24" spans="1:7" ht="24" customHeight="1">
      <c r="A24" s="32"/>
      <c r="B24" s="65"/>
      <c r="C24" s="33" t="s">
        <v>89</v>
      </c>
      <c r="D24" s="14" t="s">
        <v>90</v>
      </c>
      <c r="E24" s="18">
        <v>20000</v>
      </c>
      <c r="F24" s="18">
        <v>20000</v>
      </c>
      <c r="G24" s="16"/>
    </row>
    <row r="25" spans="1:7" ht="24" customHeight="1">
      <c r="A25" s="57"/>
      <c r="B25" s="59"/>
      <c r="C25" s="33" t="s">
        <v>89</v>
      </c>
      <c r="D25" s="14" t="s">
        <v>49</v>
      </c>
      <c r="E25" s="18">
        <v>80000</v>
      </c>
      <c r="F25" s="18">
        <v>80000</v>
      </c>
      <c r="G25" s="16"/>
    </row>
    <row r="26" spans="1:7" ht="24" customHeight="1">
      <c r="A26" s="72">
        <v>700</v>
      </c>
      <c r="B26" s="98" t="s">
        <v>8</v>
      </c>
      <c r="C26" s="99"/>
      <c r="D26" s="22" t="s">
        <v>76</v>
      </c>
      <c r="E26" s="17">
        <v>12200</v>
      </c>
      <c r="F26" s="17">
        <v>12200</v>
      </c>
      <c r="G26" s="52"/>
    </row>
    <row r="27" spans="1:7" ht="24" customHeight="1">
      <c r="A27" s="97"/>
      <c r="B27" s="72">
        <v>70005</v>
      </c>
      <c r="C27" s="53" t="s">
        <v>2</v>
      </c>
      <c r="D27" s="13" t="s">
        <v>77</v>
      </c>
      <c r="E27" s="15">
        <v>12200</v>
      </c>
      <c r="F27" s="15">
        <v>12200</v>
      </c>
      <c r="G27" s="54"/>
    </row>
    <row r="28" spans="1:7" ht="24" customHeight="1">
      <c r="A28" s="92"/>
      <c r="B28" s="92"/>
      <c r="C28" s="33" t="s">
        <v>5</v>
      </c>
      <c r="D28" s="14" t="s">
        <v>78</v>
      </c>
      <c r="E28" s="18">
        <v>12200</v>
      </c>
      <c r="F28" s="18">
        <v>12200</v>
      </c>
      <c r="G28" s="16"/>
    </row>
    <row r="29" spans="1:7" ht="24" customHeight="1">
      <c r="A29" s="92">
        <v>750</v>
      </c>
      <c r="B29" s="89" t="s">
        <v>9</v>
      </c>
      <c r="C29" s="90"/>
      <c r="D29" s="22" t="s">
        <v>6</v>
      </c>
      <c r="E29" s="17">
        <f>E30</f>
        <v>128000</v>
      </c>
      <c r="F29" s="17">
        <f>F30</f>
        <v>128000</v>
      </c>
      <c r="G29" s="16"/>
    </row>
    <row r="30" spans="1:7" ht="20.25" customHeight="1">
      <c r="A30" s="93"/>
      <c r="B30" s="94">
        <v>75023</v>
      </c>
      <c r="C30" s="36" t="s">
        <v>2</v>
      </c>
      <c r="D30" s="37" t="s">
        <v>7</v>
      </c>
      <c r="E30" s="40">
        <f>E31+E32</f>
        <v>128000</v>
      </c>
      <c r="F30" s="40">
        <f>SUM(F31:F32)</f>
        <v>128000</v>
      </c>
      <c r="G30" s="38"/>
    </row>
    <row r="31" spans="1:7" ht="24" customHeight="1">
      <c r="A31" s="93"/>
      <c r="B31" s="95"/>
      <c r="C31" s="12" t="s">
        <v>5</v>
      </c>
      <c r="D31" s="14" t="s">
        <v>29</v>
      </c>
      <c r="E31" s="18">
        <v>122200</v>
      </c>
      <c r="F31" s="18">
        <v>122200</v>
      </c>
      <c r="G31" s="38"/>
    </row>
    <row r="32" spans="1:7" ht="24" customHeight="1">
      <c r="A32" s="93"/>
      <c r="B32" s="96"/>
      <c r="C32" s="12" t="s">
        <v>12</v>
      </c>
      <c r="D32" s="14" t="s">
        <v>30</v>
      </c>
      <c r="E32" s="18">
        <v>5800</v>
      </c>
      <c r="F32" s="18">
        <v>5800</v>
      </c>
      <c r="G32" s="39"/>
    </row>
    <row r="33" spans="1:7" ht="41.25" customHeight="1">
      <c r="A33" s="72">
        <v>754</v>
      </c>
      <c r="B33" s="105" t="s">
        <v>10</v>
      </c>
      <c r="C33" s="90"/>
      <c r="D33" s="22" t="s">
        <v>20</v>
      </c>
      <c r="E33" s="17">
        <f>SUM(E34)</f>
        <v>23200</v>
      </c>
      <c r="F33" s="17">
        <f>SUM(F34)</f>
        <v>23200</v>
      </c>
      <c r="G33" s="16"/>
    </row>
    <row r="34" spans="1:7" ht="19.5" customHeight="1">
      <c r="A34" s="103"/>
      <c r="B34" s="94">
        <v>75412</v>
      </c>
      <c r="C34" s="11" t="s">
        <v>2</v>
      </c>
      <c r="D34" s="13" t="s">
        <v>21</v>
      </c>
      <c r="E34" s="15">
        <f>SUM(E35:E36)</f>
        <v>23200</v>
      </c>
      <c r="F34" s="15">
        <f>SUM(F35:F36)</f>
        <v>23200</v>
      </c>
      <c r="G34" s="41"/>
    </row>
    <row r="35" spans="1:7" ht="39" customHeight="1">
      <c r="A35" s="103"/>
      <c r="B35" s="94"/>
      <c r="C35" s="12" t="s">
        <v>68</v>
      </c>
      <c r="D35" s="14" t="s">
        <v>74</v>
      </c>
      <c r="E35" s="18">
        <v>15620</v>
      </c>
      <c r="F35" s="18">
        <v>15620</v>
      </c>
      <c r="G35" s="16"/>
    </row>
    <row r="36" spans="1:7" ht="39.75" customHeight="1">
      <c r="A36" s="104"/>
      <c r="B36" s="93"/>
      <c r="C36" s="12" t="s">
        <v>12</v>
      </c>
      <c r="D36" s="14" t="s">
        <v>75</v>
      </c>
      <c r="E36" s="18">
        <v>7580</v>
      </c>
      <c r="F36" s="18">
        <v>7580</v>
      </c>
      <c r="G36" s="16"/>
    </row>
    <row r="37" spans="1:7" ht="25.5" customHeight="1">
      <c r="A37" s="72">
        <v>853</v>
      </c>
      <c r="B37" s="74" t="s">
        <v>17</v>
      </c>
      <c r="C37" s="75"/>
      <c r="D37" s="68" t="s">
        <v>67</v>
      </c>
      <c r="E37" s="77">
        <v>18000</v>
      </c>
      <c r="F37" s="77">
        <v>18000</v>
      </c>
      <c r="G37" s="79"/>
    </row>
    <row r="38" spans="1:7" ht="12" customHeight="1">
      <c r="A38" s="97"/>
      <c r="B38" s="66"/>
      <c r="C38" s="67"/>
      <c r="D38" s="76"/>
      <c r="E38" s="78"/>
      <c r="F38" s="78"/>
      <c r="G38" s="80"/>
    </row>
    <row r="39" spans="1:7" ht="25.5" customHeight="1">
      <c r="A39" s="97"/>
      <c r="B39" s="72">
        <v>85395</v>
      </c>
      <c r="C39" s="11" t="s">
        <v>2</v>
      </c>
      <c r="D39" s="22" t="s">
        <v>69</v>
      </c>
      <c r="E39" s="10">
        <v>18000</v>
      </c>
      <c r="F39" s="10">
        <v>18000</v>
      </c>
      <c r="G39" s="51"/>
    </row>
    <row r="40" spans="1:7" ht="25.5" customHeight="1">
      <c r="A40" s="97"/>
      <c r="B40" s="81"/>
      <c r="C40" s="12" t="s">
        <v>68</v>
      </c>
      <c r="D40" s="14" t="s">
        <v>70</v>
      </c>
      <c r="E40" s="47">
        <v>18000</v>
      </c>
      <c r="F40" s="47">
        <v>18000</v>
      </c>
      <c r="G40" s="45"/>
    </row>
    <row r="41" spans="1:13" ht="40.5" customHeight="1">
      <c r="A41" s="31">
        <v>900</v>
      </c>
      <c r="B41" s="106" t="s">
        <v>66</v>
      </c>
      <c r="C41" s="90"/>
      <c r="D41" s="22" t="s">
        <v>11</v>
      </c>
      <c r="E41" s="17">
        <f>E42+E47</f>
        <v>1444977</v>
      </c>
      <c r="F41" s="17">
        <f>F42+F47+F65</f>
        <v>1444977</v>
      </c>
      <c r="G41" s="20"/>
      <c r="H41" s="43"/>
      <c r="I41" s="43"/>
      <c r="J41" s="43"/>
      <c r="K41" s="43"/>
      <c r="L41" s="43"/>
      <c r="M41" s="43"/>
    </row>
    <row r="42" spans="1:15" ht="19.5" customHeight="1">
      <c r="A42" s="34"/>
      <c r="B42" s="58">
        <v>90001</v>
      </c>
      <c r="C42" s="29" t="s">
        <v>2</v>
      </c>
      <c r="D42" s="13" t="s">
        <v>63</v>
      </c>
      <c r="E42" s="15">
        <f>E44+E45+E46</f>
        <v>1221300</v>
      </c>
      <c r="F42" s="15">
        <f>F44+F45+F46</f>
        <v>1221300</v>
      </c>
      <c r="G42" s="19"/>
      <c r="H42" s="42"/>
      <c r="I42" s="42"/>
      <c r="J42" s="42"/>
      <c r="K42" s="42"/>
      <c r="L42" s="42"/>
      <c r="M42" s="42"/>
      <c r="N42" s="42"/>
      <c r="O42" s="42"/>
    </row>
    <row r="43" spans="1:15" ht="27.75" customHeight="1">
      <c r="A43" s="34"/>
      <c r="B43" s="64"/>
      <c r="C43" s="33" t="s">
        <v>5</v>
      </c>
      <c r="D43" s="14" t="s">
        <v>62</v>
      </c>
      <c r="E43" s="18">
        <f>E44+E45+E46</f>
        <v>1221300</v>
      </c>
      <c r="F43" s="18">
        <f>F44+F45+F46</f>
        <v>1221300</v>
      </c>
      <c r="G43" s="19"/>
      <c r="H43" s="42"/>
      <c r="I43" s="42"/>
      <c r="J43" s="42"/>
      <c r="K43" s="42"/>
      <c r="L43" s="42"/>
      <c r="M43" s="42"/>
      <c r="N43" s="42"/>
      <c r="O43" s="42"/>
    </row>
    <row r="44" spans="1:7" ht="25.5" customHeight="1">
      <c r="A44" s="35"/>
      <c r="B44" s="49"/>
      <c r="C44" s="33" t="s">
        <v>33</v>
      </c>
      <c r="D44" s="14" t="s">
        <v>51</v>
      </c>
      <c r="E44" s="18">
        <v>780000</v>
      </c>
      <c r="F44" s="18">
        <v>780000</v>
      </c>
      <c r="G44" s="21"/>
    </row>
    <row r="45" spans="1:7" ht="37.5" customHeight="1">
      <c r="A45" s="48"/>
      <c r="B45" s="60"/>
      <c r="C45" s="33" t="s">
        <v>34</v>
      </c>
      <c r="D45" s="14" t="s">
        <v>73</v>
      </c>
      <c r="E45" s="18">
        <v>397930</v>
      </c>
      <c r="F45" s="18">
        <v>397930</v>
      </c>
      <c r="G45" s="16"/>
    </row>
    <row r="46" spans="1:7" ht="37.5" customHeight="1">
      <c r="A46" s="34"/>
      <c r="B46" s="34"/>
      <c r="C46" s="33" t="s">
        <v>92</v>
      </c>
      <c r="D46" s="14" t="s">
        <v>91</v>
      </c>
      <c r="E46" s="18">
        <v>43370</v>
      </c>
      <c r="F46" s="18">
        <v>43370</v>
      </c>
      <c r="G46" s="16"/>
    </row>
    <row r="47" spans="1:17" ht="21" customHeight="1">
      <c r="A47" s="34"/>
      <c r="B47" s="32">
        <v>90015</v>
      </c>
      <c r="C47" s="29" t="s">
        <v>2</v>
      </c>
      <c r="D47" s="13" t="s">
        <v>14</v>
      </c>
      <c r="E47" s="15">
        <f>E48</f>
        <v>223677</v>
      </c>
      <c r="F47" s="15">
        <f>F48</f>
        <v>223677</v>
      </c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7" ht="25.5" customHeight="1">
      <c r="A48" s="34"/>
      <c r="B48" s="34"/>
      <c r="C48" s="46" t="s">
        <v>5</v>
      </c>
      <c r="D48" s="14" t="s">
        <v>15</v>
      </c>
      <c r="E48" s="47">
        <f>E49+E50+E51+E52+E53+E54+E55+E56+E57</f>
        <v>223677</v>
      </c>
      <c r="F48" s="47">
        <f>F49+F50+F51+F52+F53+F54+F55+F56+F57</f>
        <v>223677</v>
      </c>
      <c r="G48" s="45"/>
    </row>
    <row r="49" spans="1:7" ht="25.5" customHeight="1">
      <c r="A49" s="34"/>
      <c r="B49" s="34"/>
      <c r="C49" s="33" t="s">
        <v>33</v>
      </c>
      <c r="D49" s="14" t="s">
        <v>32</v>
      </c>
      <c r="E49" s="18">
        <v>50000</v>
      </c>
      <c r="F49" s="18">
        <v>50000</v>
      </c>
      <c r="G49" s="16"/>
    </row>
    <row r="50" spans="1:7" ht="24.75" customHeight="1">
      <c r="A50" s="34"/>
      <c r="B50" s="34"/>
      <c r="C50" s="33" t="s">
        <v>34</v>
      </c>
      <c r="D50" s="14" t="s">
        <v>39</v>
      </c>
      <c r="E50" s="18">
        <v>7000</v>
      </c>
      <c r="F50" s="18">
        <v>7000</v>
      </c>
      <c r="G50" s="16"/>
    </row>
    <row r="51" spans="1:7" ht="24" customHeight="1">
      <c r="A51" s="34"/>
      <c r="B51" s="34"/>
      <c r="C51" s="33" t="s">
        <v>35</v>
      </c>
      <c r="D51" s="14" t="s">
        <v>16</v>
      </c>
      <c r="E51" s="18">
        <v>30000</v>
      </c>
      <c r="F51" s="18">
        <v>30000</v>
      </c>
      <c r="G51" s="16"/>
    </row>
    <row r="52" spans="1:7" ht="24" customHeight="1">
      <c r="A52" s="34"/>
      <c r="B52" s="34"/>
      <c r="C52" s="33" t="s">
        <v>36</v>
      </c>
      <c r="D52" s="14" t="s">
        <v>52</v>
      </c>
      <c r="E52" s="18">
        <v>50000</v>
      </c>
      <c r="F52" s="18">
        <v>50000</v>
      </c>
      <c r="G52" s="16"/>
    </row>
    <row r="53" spans="1:7" ht="24.75" customHeight="1">
      <c r="A53" s="34"/>
      <c r="B53" s="34"/>
      <c r="C53" s="33" t="s">
        <v>37</v>
      </c>
      <c r="D53" s="14" t="s">
        <v>53</v>
      </c>
      <c r="E53" s="18">
        <v>20677</v>
      </c>
      <c r="F53" s="18">
        <v>20677</v>
      </c>
      <c r="G53" s="16"/>
    </row>
    <row r="54" spans="1:7" ht="24.75" customHeight="1">
      <c r="A54" s="34"/>
      <c r="B54" s="34"/>
      <c r="C54" s="33" t="s">
        <v>38</v>
      </c>
      <c r="D54" s="14" t="s">
        <v>57</v>
      </c>
      <c r="E54" s="18">
        <v>33000</v>
      </c>
      <c r="F54" s="18">
        <v>33000</v>
      </c>
      <c r="G54" s="16"/>
    </row>
    <row r="55" spans="1:7" ht="36" customHeight="1">
      <c r="A55" s="34"/>
      <c r="B55" s="34"/>
      <c r="C55" s="33" t="s">
        <v>54</v>
      </c>
      <c r="D55" s="14" t="s">
        <v>59</v>
      </c>
      <c r="E55" s="18">
        <v>15000</v>
      </c>
      <c r="F55" s="18">
        <v>15000</v>
      </c>
      <c r="G55" s="16"/>
    </row>
    <row r="56" spans="1:7" ht="36" customHeight="1">
      <c r="A56" s="34"/>
      <c r="B56" s="34"/>
      <c r="C56" s="33" t="s">
        <v>55</v>
      </c>
      <c r="D56" s="14" t="s">
        <v>60</v>
      </c>
      <c r="E56" s="18">
        <v>11000</v>
      </c>
      <c r="F56" s="18">
        <v>11000</v>
      </c>
      <c r="G56" s="16"/>
    </row>
    <row r="57" spans="1:7" ht="36" customHeight="1">
      <c r="A57" s="35"/>
      <c r="B57" s="35"/>
      <c r="C57" s="33" t="s">
        <v>56</v>
      </c>
      <c r="D57" s="14" t="s">
        <v>61</v>
      </c>
      <c r="E57" s="18">
        <v>7000</v>
      </c>
      <c r="F57" s="18">
        <v>7000</v>
      </c>
      <c r="G57" s="16"/>
    </row>
    <row r="58" spans="1:14" ht="24.75" customHeight="1">
      <c r="A58" s="97">
        <v>926</v>
      </c>
      <c r="B58" s="98" t="s">
        <v>81</v>
      </c>
      <c r="C58" s="99"/>
      <c r="D58" s="22" t="s">
        <v>18</v>
      </c>
      <c r="E58" s="17">
        <f aca="true" t="shared" si="0" ref="E58:G59">E59</f>
        <v>800000</v>
      </c>
      <c r="F58" s="17">
        <f t="shared" si="0"/>
        <v>300000</v>
      </c>
      <c r="G58" s="17">
        <f t="shared" si="0"/>
        <v>500000</v>
      </c>
      <c r="H58" s="43"/>
      <c r="I58" s="43"/>
      <c r="J58" s="43"/>
      <c r="K58" s="43"/>
      <c r="L58" s="43"/>
      <c r="M58" s="43"/>
      <c r="N58" s="43"/>
    </row>
    <row r="59" spans="1:8" ht="19.5" customHeight="1">
      <c r="A59" s="103"/>
      <c r="B59" s="72">
        <v>92601</v>
      </c>
      <c r="C59" s="11" t="s">
        <v>2</v>
      </c>
      <c r="D59" s="13" t="s">
        <v>19</v>
      </c>
      <c r="E59" s="15">
        <f t="shared" si="0"/>
        <v>800000</v>
      </c>
      <c r="F59" s="15">
        <f t="shared" si="0"/>
        <v>300000</v>
      </c>
      <c r="G59" s="15">
        <f t="shared" si="0"/>
        <v>500000</v>
      </c>
      <c r="H59" s="42"/>
    </row>
    <row r="60" spans="1:7" ht="24" customHeight="1">
      <c r="A60" s="104"/>
      <c r="B60" s="73"/>
      <c r="C60" s="12" t="s">
        <v>5</v>
      </c>
      <c r="D60" s="14" t="s">
        <v>40</v>
      </c>
      <c r="E60" s="18">
        <v>800000</v>
      </c>
      <c r="F60" s="18">
        <v>300000</v>
      </c>
      <c r="G60" s="18">
        <v>500000</v>
      </c>
    </row>
    <row r="61" spans="1:7" ht="31.5" customHeight="1">
      <c r="A61" s="100" t="s">
        <v>28</v>
      </c>
      <c r="B61" s="101"/>
      <c r="C61" s="101"/>
      <c r="D61" s="102"/>
      <c r="E61" s="10">
        <f>E8+E12+E26+E29+E33+E37+E41+E58</f>
        <v>4486377</v>
      </c>
      <c r="F61" s="10">
        <f>SUM(F58+F41+F37+F33+F29+F26+F12+F8)</f>
        <v>3486377</v>
      </c>
      <c r="G61" s="10">
        <f>G58+G8</f>
        <v>1000000</v>
      </c>
    </row>
    <row r="62" spans="1:7" ht="1.5" customHeight="1">
      <c r="A62" s="23"/>
      <c r="B62" s="24"/>
      <c r="C62" s="25"/>
      <c r="D62" s="26"/>
      <c r="E62" s="27"/>
      <c r="F62" s="28"/>
      <c r="G62" s="28"/>
    </row>
    <row r="63" spans="1:5" ht="12.75">
      <c r="A63" s="6"/>
      <c r="B63" s="6"/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</sheetData>
  <mergeCells count="27">
    <mergeCell ref="A61:D61"/>
    <mergeCell ref="A58:A60"/>
    <mergeCell ref="B58:C58"/>
    <mergeCell ref="B33:C33"/>
    <mergeCell ref="B34:B36"/>
    <mergeCell ref="A33:A36"/>
    <mergeCell ref="B41:C41"/>
    <mergeCell ref="A37:A40"/>
    <mergeCell ref="A5:G5"/>
    <mergeCell ref="B13:B14"/>
    <mergeCell ref="B29:C29"/>
    <mergeCell ref="B12:C12"/>
    <mergeCell ref="A29:A32"/>
    <mergeCell ref="B30:B32"/>
    <mergeCell ref="A26:A28"/>
    <mergeCell ref="B27:B28"/>
    <mergeCell ref="B26:C26"/>
    <mergeCell ref="B8:C8"/>
    <mergeCell ref="F37:F38"/>
    <mergeCell ref="G37:G38"/>
    <mergeCell ref="B39:B40"/>
    <mergeCell ref="B15:B21"/>
    <mergeCell ref="E37:E38"/>
    <mergeCell ref="B9:B11"/>
    <mergeCell ref="B59:B60"/>
    <mergeCell ref="B37:C38"/>
    <mergeCell ref="D37:D38"/>
  </mergeCells>
  <printOptions/>
  <pageMargins left="0.28" right="0.25" top="0.28" bottom="0.26" header="0.2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 Jabłonna</cp:lastModifiedBy>
  <cp:lastPrinted>2005-07-04T10:04:04Z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